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0800" yWindow="-60" windowWidth="1557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03" i="1"/>
  <c r="H203"/>
  <c r="I203"/>
  <c r="J203"/>
  <c r="F203"/>
  <c r="F137"/>
  <c r="G127"/>
  <c r="G232" l="1"/>
  <c r="H232"/>
  <c r="I232"/>
  <c r="J232"/>
  <c r="G222"/>
  <c r="H222"/>
  <c r="I222"/>
  <c r="J222"/>
  <c r="G213"/>
  <c r="H213"/>
  <c r="I213"/>
  <c r="J213"/>
  <c r="G194"/>
  <c r="H194"/>
  <c r="I194"/>
  <c r="J194"/>
  <c r="J184"/>
  <c r="I184"/>
  <c r="H184"/>
  <c r="G184"/>
  <c r="G175"/>
  <c r="H175"/>
  <c r="I175"/>
  <c r="J175"/>
  <c r="G165"/>
  <c r="H165"/>
  <c r="I165"/>
  <c r="J165"/>
  <c r="G156"/>
  <c r="H156"/>
  <c r="I156"/>
  <c r="J156"/>
  <c r="G146"/>
  <c r="H146"/>
  <c r="I146"/>
  <c r="J146"/>
  <c r="F146"/>
  <c r="G137"/>
  <c r="G138" s="1"/>
  <c r="H137"/>
  <c r="I137"/>
  <c r="J137"/>
  <c r="H127"/>
  <c r="I127"/>
  <c r="J127"/>
  <c r="G118"/>
  <c r="H118"/>
  <c r="I118"/>
  <c r="J118"/>
  <c r="G108"/>
  <c r="H108"/>
  <c r="I108"/>
  <c r="J108"/>
  <c r="G99"/>
  <c r="H99"/>
  <c r="I99"/>
  <c r="J99"/>
  <c r="G89"/>
  <c r="H89"/>
  <c r="I89"/>
  <c r="J89"/>
  <c r="G80"/>
  <c r="H80"/>
  <c r="I80"/>
  <c r="J80"/>
  <c r="G70"/>
  <c r="H70"/>
  <c r="I70"/>
  <c r="J70"/>
  <c r="F70"/>
  <c r="G61"/>
  <c r="H61"/>
  <c r="I61"/>
  <c r="J61"/>
  <c r="G51"/>
  <c r="H51"/>
  <c r="I51"/>
  <c r="J51"/>
  <c r="G42"/>
  <c r="H42"/>
  <c r="I42"/>
  <c r="J42"/>
  <c r="G32"/>
  <c r="H32"/>
  <c r="I32"/>
  <c r="J32"/>
  <c r="G23"/>
  <c r="H23"/>
  <c r="I23"/>
  <c r="J23"/>
  <c r="G13"/>
  <c r="H13"/>
  <c r="I13"/>
  <c r="J13"/>
  <c r="H214" l="1"/>
  <c r="I214"/>
  <c r="G214"/>
  <c r="J195"/>
  <c r="G195"/>
  <c r="J176"/>
  <c r="G176"/>
  <c r="H157"/>
  <c r="I157"/>
  <c r="I138"/>
  <c r="J119"/>
  <c r="H119"/>
  <c r="H100"/>
  <c r="J100"/>
  <c r="I100"/>
  <c r="G100"/>
  <c r="G81"/>
  <c r="J81"/>
  <c r="I81"/>
  <c r="H81"/>
  <c r="H62"/>
  <c r="J43"/>
  <c r="H43"/>
  <c r="G43"/>
  <c r="I24"/>
  <c r="H24"/>
  <c r="I119"/>
  <c r="J157"/>
  <c r="G24"/>
  <c r="G119"/>
  <c r="I176"/>
  <c r="I195"/>
  <c r="I43"/>
  <c r="I62"/>
  <c r="J138"/>
  <c r="G157"/>
  <c r="H176"/>
  <c r="H195"/>
  <c r="G62"/>
  <c r="H138"/>
  <c r="J214"/>
  <c r="J24"/>
  <c r="J62"/>
  <c r="B233"/>
  <c r="A233"/>
  <c r="L232"/>
  <c r="F232"/>
  <c r="B223"/>
  <c r="A223"/>
  <c r="L222"/>
  <c r="F222"/>
  <c r="B214"/>
  <c r="A214"/>
  <c r="L213"/>
  <c r="F213"/>
  <c r="F214" s="1"/>
  <c r="B204"/>
  <c r="A204"/>
  <c r="L203"/>
  <c r="B195"/>
  <c r="A195"/>
  <c r="L194"/>
  <c r="F194"/>
  <c r="B185"/>
  <c r="A185"/>
  <c r="L184"/>
  <c r="F184"/>
  <c r="B176"/>
  <c r="A176"/>
  <c r="L175"/>
  <c r="F175"/>
  <c r="B166"/>
  <c r="A166"/>
  <c r="L165"/>
  <c r="F165"/>
  <c r="B157"/>
  <c r="A157"/>
  <c r="L156"/>
  <c r="F156"/>
  <c r="F157" s="1"/>
  <c r="B147"/>
  <c r="A147"/>
  <c r="L146"/>
  <c r="B138"/>
  <c r="A138"/>
  <c r="L137"/>
  <c r="B128"/>
  <c r="A128"/>
  <c r="L127"/>
  <c r="F127"/>
  <c r="B119"/>
  <c r="A119"/>
  <c r="L118"/>
  <c r="F118"/>
  <c r="B109"/>
  <c r="A109"/>
  <c r="L108"/>
  <c r="F108"/>
  <c r="B100"/>
  <c r="A100"/>
  <c r="L99"/>
  <c r="F99"/>
  <c r="B90"/>
  <c r="A90"/>
  <c r="L89"/>
  <c r="F89"/>
  <c r="B81"/>
  <c r="A81"/>
  <c r="L80"/>
  <c r="F80"/>
  <c r="B71"/>
  <c r="A71"/>
  <c r="L70"/>
  <c r="B62"/>
  <c r="A62"/>
  <c r="L61"/>
  <c r="F61"/>
  <c r="B52"/>
  <c r="A52"/>
  <c r="L51"/>
  <c r="F51"/>
  <c r="B43"/>
  <c r="A43"/>
  <c r="L42"/>
  <c r="F42"/>
  <c r="B33"/>
  <c r="A33"/>
  <c r="L32"/>
  <c r="F32"/>
  <c r="B24"/>
  <c r="A24"/>
  <c r="L23"/>
  <c r="F23"/>
  <c r="B14"/>
  <c r="A14"/>
  <c r="L13"/>
  <c r="F13"/>
  <c r="L176" l="1"/>
  <c r="L214"/>
  <c r="I233"/>
  <c r="J233"/>
  <c r="J234" s="1"/>
  <c r="F233"/>
  <c r="L233"/>
  <c r="H233"/>
  <c r="H234" s="1"/>
  <c r="G233"/>
  <c r="G234" s="1"/>
  <c r="L195"/>
  <c r="F195"/>
  <c r="I234"/>
  <c r="F176"/>
  <c r="L157"/>
  <c r="L138"/>
  <c r="F138"/>
  <c r="L119"/>
  <c r="F119"/>
  <c r="L100"/>
  <c r="F100"/>
  <c r="L81"/>
  <c r="F81"/>
  <c r="L62"/>
  <c r="F62"/>
  <c r="L43"/>
  <c r="F43"/>
  <c r="L24"/>
  <c r="F24"/>
  <c r="F234" l="1"/>
  <c r="L234"/>
</calcChain>
</file>

<file path=xl/sharedStrings.xml><?xml version="1.0" encoding="utf-8"?>
<sst xmlns="http://schemas.openxmlformats.org/spreadsheetml/2006/main" count="403" uniqueCount="113">
  <si>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</si>
  <si>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</si>
  <si>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</si>
  <si>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</si>
  <si>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</si>
  <si>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</si>
  <si>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</si>
  <si>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</si>
  <si>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</si>
  <si>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</si>
  <si>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</si>
  <si>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</si>
  <si>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</si>
  <si>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</si>
  <si>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</si>
  <si>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</si>
  <si>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</si>
  <si>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</si>
  <si>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</si>
  <si>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</si>
  <si>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</si>
  <si>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</si>
  <si>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</si>
  <si>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</si>
  <si>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</si>
  <si>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</si>
  <si>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</si>
  <si>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</si>
  <si>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</si>
  <si>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</si>
  <si>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</si>
  <si>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</si>
  <si>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</si>
  <si>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</si>
  <si>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</si>
  <si>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</si>
  <si>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</si>
  <si>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</si>
  <si>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28 г. Томска</t>
  </si>
  <si>
    <t>Насонова Е.Ю.</t>
  </si>
  <si>
    <t>Директор школы</t>
  </si>
  <si>
    <t>Сыр порционно</t>
  </si>
  <si>
    <t>Чай с сахаром</t>
  </si>
  <si>
    <t>Хлеб ржано-пшеничный йодированный</t>
  </si>
  <si>
    <t>Фрукты свежие (мандарин)</t>
  </si>
  <si>
    <t xml:space="preserve">Суп гороховый </t>
  </si>
  <si>
    <t>Шницель из мяса курицы</t>
  </si>
  <si>
    <t>Рис припущенный</t>
  </si>
  <si>
    <t>Омлет натуральный с маслом</t>
  </si>
  <si>
    <t>54.1о-20</t>
  </si>
  <si>
    <t>Кофейный напиток</t>
  </si>
  <si>
    <t>Макароны отварные</t>
  </si>
  <si>
    <t>Какао на молоке</t>
  </si>
  <si>
    <t xml:space="preserve">Щи из свежей капусты со сметаной </t>
  </si>
  <si>
    <t>Фрикадельки из говядины</t>
  </si>
  <si>
    <t>Компот из сухофруктов</t>
  </si>
  <si>
    <t>Плов с мясом курицы</t>
  </si>
  <si>
    <t>24-12м</t>
  </si>
  <si>
    <t>Борщ со свежей капустой со сметаной</t>
  </si>
  <si>
    <t>Плов с мясом птицы</t>
  </si>
  <si>
    <t>Компот из свежих яблок</t>
  </si>
  <si>
    <t>Каша рисовая молочная</t>
  </si>
  <si>
    <t>Чай с сахором</t>
  </si>
  <si>
    <t>Фрукты свежие (банан)</t>
  </si>
  <si>
    <t>Тефтели из мяса говядины</t>
  </si>
  <si>
    <t>54-8м</t>
  </si>
  <si>
    <t>Картофель тушеный с мясом курицы</t>
  </si>
  <si>
    <t>ТТК69</t>
  </si>
  <si>
    <t>Фрикаделька в соусе из мяса курицы</t>
  </si>
  <si>
    <t>Сок фруктовый в ассортименте</t>
  </si>
  <si>
    <t>Каша пшенная молочная с маслом</t>
  </si>
  <si>
    <t>Фрукты свежие (яблоко)</t>
  </si>
  <si>
    <t>52-12м</t>
  </si>
  <si>
    <t>54-3м</t>
  </si>
  <si>
    <t>Картофельное пюре</t>
  </si>
  <si>
    <t>Биточек куриный</t>
  </si>
  <si>
    <t>Напиток из фруктовой смеси</t>
  </si>
  <si>
    <t>Согласовано:</t>
  </si>
  <si>
    <t>кисломол.</t>
  </si>
  <si>
    <t>пром.</t>
  </si>
  <si>
    <t>Сок фруктовый</t>
  </si>
  <si>
    <t>Кофкейный напиток</t>
  </si>
  <si>
    <t>Зелёный горошек консервированный</t>
  </si>
  <si>
    <t>Суп крестьянский</t>
  </si>
  <si>
    <t>Котлета рыбная с соусом</t>
  </si>
  <si>
    <t>сладкое</t>
  </si>
  <si>
    <t xml:space="preserve">Хлеб ржано-пшеничный йодированный </t>
  </si>
  <si>
    <t>Компот из кураги</t>
  </si>
  <si>
    <t>Мкароны отварные</t>
  </si>
  <si>
    <t>Компот из вишни</t>
  </si>
  <si>
    <t>Каша гречневая (вязкая)</t>
  </si>
  <si>
    <t>Напиток из брусники</t>
  </si>
  <si>
    <t>Суп овощной со сметаной</t>
  </si>
  <si>
    <t>Компот из фруктовой смеси</t>
  </si>
  <si>
    <t>слдакое</t>
  </si>
  <si>
    <t>Фрикадельки в соусе с мясом птицы</t>
  </si>
  <si>
    <t>Борщ с картофелем и сметаной</t>
  </si>
  <si>
    <t>Напиток из вишни</t>
  </si>
  <si>
    <t>Биточек из говядины с соусом</t>
  </si>
  <si>
    <t>гранир</t>
  </si>
  <si>
    <t>Щи из свежей капусты и сметаной</t>
  </si>
  <si>
    <t>Биточек из говядины с маслом</t>
  </si>
  <si>
    <t>наиток</t>
  </si>
  <si>
    <t>Котлета из куриного филе с соусом</t>
  </si>
  <si>
    <t xml:space="preserve">Картофельное пюре </t>
  </si>
  <si>
    <t>Рассольник домашний со сметаной</t>
  </si>
  <si>
    <t>Фрикадельки рыбные с соусом</t>
  </si>
  <si>
    <t xml:space="preserve">Суп крестьянский </t>
  </si>
  <si>
    <t>Икра из кабачков</t>
  </si>
  <si>
    <t xml:space="preserve">Овощи свежие </t>
  </si>
  <si>
    <t xml:space="preserve">Рассольник ленинградский со сметаной </t>
  </si>
  <si>
    <t>Запеканка из творога с мокровью и сгущенным молоком</t>
  </si>
  <si>
    <t>Горошек зеленый консервированный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</si>
</sst>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107" zoomScaleNormal="107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S218" sqref="S2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4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38</v>
      </c>
      <c r="D1" s="67"/>
      <c r="E1" s="67"/>
      <c r="F1" s="60" t="s">
        <v>77</v>
      </c>
      <c r="G1" s="2" t="s">
        <v>16</v>
      </c>
      <c r="H1" s="68" t="s">
        <v>40</v>
      </c>
      <c r="I1" s="68"/>
      <c r="J1" s="68"/>
      <c r="K1" s="68"/>
    </row>
    <row r="2" spans="1:12" ht="18">
      <c r="A2" s="34" t="s">
        <v>6</v>
      </c>
      <c r="C2" s="2"/>
      <c r="G2" s="2" t="s">
        <v>17</v>
      </c>
      <c r="H2" s="68" t="s">
        <v>39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7" t="s">
        <v>9</v>
      </c>
      <c r="G3" s="2" t="s">
        <v>18</v>
      </c>
      <c r="H3" s="47">
        <v>11</v>
      </c>
      <c r="I3" s="47">
        <v>11</v>
      </c>
      <c r="J3" s="48">
        <v>2024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.75" thickBot="1">
      <c r="A6" s="19">
        <v>1</v>
      </c>
      <c r="B6" s="20">
        <v>1</v>
      </c>
      <c r="C6" s="21" t="s">
        <v>19</v>
      </c>
      <c r="D6" s="5" t="s">
        <v>20</v>
      </c>
      <c r="E6" s="51" t="s">
        <v>61</v>
      </c>
      <c r="F6" s="52">
        <v>205</v>
      </c>
      <c r="G6" s="39">
        <v>6</v>
      </c>
      <c r="H6" s="39">
        <v>11</v>
      </c>
      <c r="I6" s="39">
        <v>43</v>
      </c>
      <c r="J6" s="39">
        <v>294</v>
      </c>
      <c r="K6" s="40">
        <v>174</v>
      </c>
      <c r="L6" s="39">
        <v>30.94</v>
      </c>
    </row>
    <row r="7" spans="1:12" ht="15">
      <c r="A7" s="22"/>
      <c r="B7" s="14"/>
      <c r="C7" s="11"/>
      <c r="D7" s="54" t="s">
        <v>21</v>
      </c>
      <c r="E7" s="50" t="s">
        <v>42</v>
      </c>
      <c r="F7" s="42">
        <v>200</v>
      </c>
      <c r="G7" s="42">
        <v>1</v>
      </c>
      <c r="H7" s="42">
        <v>0</v>
      </c>
      <c r="I7" s="42">
        <v>9</v>
      </c>
      <c r="J7" s="42">
        <v>37</v>
      </c>
      <c r="K7" s="43">
        <v>388</v>
      </c>
      <c r="L7" s="42">
        <v>3.85</v>
      </c>
    </row>
    <row r="8" spans="1:12" ht="15">
      <c r="A8" s="22"/>
      <c r="B8" s="14"/>
      <c r="C8" s="11"/>
      <c r="D8" s="7" t="s">
        <v>22</v>
      </c>
      <c r="E8" s="50" t="s">
        <v>43</v>
      </c>
      <c r="F8" s="42">
        <v>30</v>
      </c>
      <c r="G8" s="42">
        <v>4</v>
      </c>
      <c r="H8" s="42">
        <v>1</v>
      </c>
      <c r="I8" s="42">
        <v>25</v>
      </c>
      <c r="J8" s="42">
        <v>70</v>
      </c>
      <c r="K8" s="43" t="s">
        <v>79</v>
      </c>
      <c r="L8" s="42">
        <v>2.31</v>
      </c>
    </row>
    <row r="9" spans="1:12" ht="15">
      <c r="A9" s="22"/>
      <c r="B9" s="14"/>
      <c r="C9" s="11"/>
      <c r="D9" s="7" t="s">
        <v>78</v>
      </c>
      <c r="E9" s="50" t="s">
        <v>41</v>
      </c>
      <c r="F9" s="42">
        <v>20</v>
      </c>
      <c r="G9" s="42">
        <v>3</v>
      </c>
      <c r="H9" s="42">
        <v>4</v>
      </c>
      <c r="I9" s="42">
        <v>0</v>
      </c>
      <c r="J9" s="42">
        <v>72</v>
      </c>
      <c r="K9" s="43" t="s">
        <v>79</v>
      </c>
      <c r="L9" s="42">
        <v>21</v>
      </c>
    </row>
    <row r="10" spans="1:12" ht="15">
      <c r="A10" s="22"/>
      <c r="B10" s="14"/>
      <c r="C10" s="11"/>
      <c r="D10" s="7" t="s">
        <v>23</v>
      </c>
      <c r="E10" s="50" t="s">
        <v>44</v>
      </c>
      <c r="F10" s="42">
        <v>80</v>
      </c>
      <c r="G10" s="42">
        <v>1</v>
      </c>
      <c r="H10" s="42">
        <v>0</v>
      </c>
      <c r="I10" s="42">
        <v>23</v>
      </c>
      <c r="J10" s="42">
        <v>56</v>
      </c>
      <c r="K10" s="43" t="s">
        <v>79</v>
      </c>
      <c r="L10" s="42">
        <v>29.9</v>
      </c>
    </row>
    <row r="11" spans="1:12" ht="1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6"/>
      <c r="C13" s="8"/>
      <c r="D13" s="17" t="s">
        <v>32</v>
      </c>
      <c r="E13" s="9"/>
      <c r="F13" s="18">
        <f>SUM(F6:F12)</f>
        <v>535</v>
      </c>
      <c r="G13" s="18">
        <f t="shared" ref="G13:J13" si="0">SUM(G6:G12)</f>
        <v>15</v>
      </c>
      <c r="H13" s="18">
        <f t="shared" si="0"/>
        <v>16</v>
      </c>
      <c r="I13" s="18">
        <f t="shared" si="0"/>
        <v>100</v>
      </c>
      <c r="J13" s="18">
        <f t="shared" si="0"/>
        <v>529</v>
      </c>
      <c r="K13" s="24"/>
      <c r="L13" s="18">
        <f t="shared" ref="L13" si="1">SUM(L6:L12)</f>
        <v>88</v>
      </c>
    </row>
    <row r="14" spans="1:12" ht="1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108</v>
      </c>
      <c r="F14" s="42">
        <v>60</v>
      </c>
      <c r="G14" s="42">
        <v>5</v>
      </c>
      <c r="H14" s="42">
        <v>4</v>
      </c>
      <c r="I14" s="42">
        <v>4</v>
      </c>
      <c r="J14" s="42">
        <v>7</v>
      </c>
      <c r="K14" s="43" t="s">
        <v>79</v>
      </c>
      <c r="L14" s="42">
        <v>4.0199999999999996</v>
      </c>
    </row>
    <row r="15" spans="1:12" ht="15">
      <c r="A15" s="22"/>
      <c r="B15" s="14"/>
      <c r="C15" s="11"/>
      <c r="D15" s="7" t="s">
        <v>26</v>
      </c>
      <c r="E15" s="41" t="s">
        <v>45</v>
      </c>
      <c r="F15" s="42">
        <v>200</v>
      </c>
      <c r="G15" s="42">
        <v>5</v>
      </c>
      <c r="H15" s="42">
        <v>5</v>
      </c>
      <c r="I15" s="42">
        <v>17</v>
      </c>
      <c r="J15" s="42">
        <v>148</v>
      </c>
      <c r="K15" s="43">
        <v>102</v>
      </c>
      <c r="L15" s="42">
        <v>11.34</v>
      </c>
    </row>
    <row r="16" spans="1:12" ht="15">
      <c r="A16" s="22"/>
      <c r="B16" s="14"/>
      <c r="C16" s="11"/>
      <c r="D16" s="7" t="s">
        <v>27</v>
      </c>
      <c r="E16" s="41" t="s">
        <v>46</v>
      </c>
      <c r="F16" s="42">
        <v>90</v>
      </c>
      <c r="G16" s="42">
        <v>13</v>
      </c>
      <c r="H16" s="42">
        <v>18</v>
      </c>
      <c r="I16" s="42">
        <v>11</v>
      </c>
      <c r="J16" s="42">
        <v>208</v>
      </c>
      <c r="K16" s="43">
        <v>268</v>
      </c>
      <c r="L16" s="42">
        <v>46</v>
      </c>
    </row>
    <row r="17" spans="1:12" ht="15">
      <c r="A17" s="22"/>
      <c r="B17" s="14"/>
      <c r="C17" s="11"/>
      <c r="D17" s="7" t="s">
        <v>28</v>
      </c>
      <c r="E17" s="41" t="s">
        <v>47</v>
      </c>
      <c r="F17" s="42">
        <v>150</v>
      </c>
      <c r="G17" s="42">
        <v>3</v>
      </c>
      <c r="H17" s="42">
        <v>16</v>
      </c>
      <c r="I17" s="42">
        <v>12</v>
      </c>
      <c r="J17" s="42">
        <v>155</v>
      </c>
      <c r="K17" s="43">
        <v>143</v>
      </c>
      <c r="L17" s="42">
        <v>18.78</v>
      </c>
    </row>
    <row r="18" spans="1:12" ht="15">
      <c r="A18" s="22"/>
      <c r="B18" s="14"/>
      <c r="C18" s="11"/>
      <c r="D18" s="7" t="s">
        <v>31</v>
      </c>
      <c r="E18" s="41" t="s">
        <v>43</v>
      </c>
      <c r="F18" s="42">
        <v>50</v>
      </c>
      <c r="G18" s="42">
        <v>4</v>
      </c>
      <c r="H18" s="42">
        <v>1</v>
      </c>
      <c r="I18" s="42">
        <v>30</v>
      </c>
      <c r="J18" s="42">
        <v>117</v>
      </c>
      <c r="K18" s="43" t="s">
        <v>79</v>
      </c>
      <c r="L18" s="42">
        <v>3.86</v>
      </c>
    </row>
    <row r="19" spans="1:12" ht="15">
      <c r="A19" s="22"/>
      <c r="B19" s="14"/>
      <c r="C19" s="11"/>
      <c r="D19" s="7" t="s">
        <v>29</v>
      </c>
      <c r="E19" s="50" t="s">
        <v>80</v>
      </c>
      <c r="F19" s="42">
        <v>200</v>
      </c>
      <c r="G19" s="42">
        <v>1</v>
      </c>
      <c r="H19" s="42">
        <v>0</v>
      </c>
      <c r="I19" s="42">
        <v>32</v>
      </c>
      <c r="J19" s="42">
        <v>155</v>
      </c>
      <c r="K19" s="43" t="s">
        <v>79</v>
      </c>
      <c r="L19" s="42">
        <v>24</v>
      </c>
    </row>
    <row r="20" spans="1:12" ht="15">
      <c r="A20" s="22"/>
      <c r="B20" s="14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6"/>
      <c r="C23" s="8"/>
      <c r="D23" s="17" t="s">
        <v>32</v>
      </c>
      <c r="E23" s="9"/>
      <c r="F23" s="18">
        <f>SUM(F14:F22)</f>
        <v>750</v>
      </c>
      <c r="G23" s="18">
        <f t="shared" ref="G23:J23" si="2">SUM(G14:G22)</f>
        <v>31</v>
      </c>
      <c r="H23" s="18">
        <f t="shared" si="2"/>
        <v>44</v>
      </c>
      <c r="I23" s="18">
        <f t="shared" si="2"/>
        <v>106</v>
      </c>
      <c r="J23" s="18">
        <f t="shared" si="2"/>
        <v>790</v>
      </c>
      <c r="K23" s="24"/>
      <c r="L23" s="18">
        <f t="shared" ref="L23" si="3">SUM(L14:L22)</f>
        <v>108</v>
      </c>
    </row>
    <row r="24" spans="1:12" ht="15.75" thickBot="1">
      <c r="A24" s="28">
        <f>A6</f>
        <v>1</v>
      </c>
      <c r="B24" s="29">
        <f>B6</f>
        <v>1</v>
      </c>
      <c r="C24" s="61" t="s">
        <v>4</v>
      </c>
      <c r="D24" s="62"/>
      <c r="E24" s="30"/>
      <c r="F24" s="31">
        <f>F13+F23</f>
        <v>1285</v>
      </c>
      <c r="G24" s="31">
        <f t="shared" ref="G24:J24" si="4">G13+G23</f>
        <v>46</v>
      </c>
      <c r="H24" s="31">
        <f t="shared" si="4"/>
        <v>60</v>
      </c>
      <c r="I24" s="31">
        <f t="shared" si="4"/>
        <v>206</v>
      </c>
      <c r="J24" s="31">
        <f t="shared" si="4"/>
        <v>1319</v>
      </c>
      <c r="K24" s="31"/>
      <c r="L24" s="31">
        <f t="shared" ref="L24" si="5">L13+L23</f>
        <v>196</v>
      </c>
    </row>
    <row r="25" spans="1:12" ht="15">
      <c r="A25" s="13">
        <v>1</v>
      </c>
      <c r="B25" s="14">
        <v>2</v>
      </c>
      <c r="C25" s="21" t="s">
        <v>19</v>
      </c>
      <c r="D25" s="5" t="s">
        <v>20</v>
      </c>
      <c r="E25" s="38" t="s">
        <v>48</v>
      </c>
      <c r="F25" s="39">
        <v>115</v>
      </c>
      <c r="G25" s="39">
        <v>12</v>
      </c>
      <c r="H25" s="39">
        <v>19</v>
      </c>
      <c r="I25" s="39">
        <v>3</v>
      </c>
      <c r="J25" s="39">
        <v>237</v>
      </c>
      <c r="K25" s="40" t="s">
        <v>49</v>
      </c>
      <c r="L25" s="39">
        <v>61.99</v>
      </c>
    </row>
    <row r="26" spans="1:12" ht="15">
      <c r="A26" s="13"/>
      <c r="B26" s="14"/>
      <c r="C26" s="11"/>
      <c r="D26" s="7" t="s">
        <v>21</v>
      </c>
      <c r="E26" s="41" t="s">
        <v>81</v>
      </c>
      <c r="F26" s="42">
        <v>200</v>
      </c>
      <c r="G26" s="42">
        <v>6</v>
      </c>
      <c r="H26" s="42">
        <v>2</v>
      </c>
      <c r="I26" s="42">
        <v>46</v>
      </c>
      <c r="J26" s="42">
        <v>115</v>
      </c>
      <c r="K26" s="43">
        <v>342</v>
      </c>
      <c r="L26" s="42">
        <v>17.82</v>
      </c>
    </row>
    <row r="27" spans="1:12" ht="15">
      <c r="A27" s="13"/>
      <c r="B27" s="14"/>
      <c r="C27" s="11"/>
      <c r="D27" s="7" t="s">
        <v>22</v>
      </c>
      <c r="E27" s="50" t="s">
        <v>43</v>
      </c>
      <c r="F27" s="42">
        <v>30</v>
      </c>
      <c r="G27" s="42">
        <v>4</v>
      </c>
      <c r="H27" s="42">
        <v>1</v>
      </c>
      <c r="I27" s="42">
        <v>25</v>
      </c>
      <c r="J27" s="42">
        <v>58</v>
      </c>
      <c r="K27" s="43" t="s">
        <v>79</v>
      </c>
      <c r="L27" s="42">
        <v>2.31</v>
      </c>
    </row>
    <row r="28" spans="1:12" ht="15">
      <c r="A28" s="13"/>
      <c r="B28" s="14"/>
      <c r="C28" s="11"/>
      <c r="D28" s="7" t="s">
        <v>25</v>
      </c>
      <c r="E28" s="50" t="s">
        <v>82</v>
      </c>
      <c r="F28" s="42">
        <v>60</v>
      </c>
      <c r="G28" s="42">
        <v>4</v>
      </c>
      <c r="H28" s="42">
        <v>0</v>
      </c>
      <c r="I28" s="42">
        <v>12</v>
      </c>
      <c r="J28" s="42">
        <v>42</v>
      </c>
      <c r="K28" s="43" t="s">
        <v>79</v>
      </c>
      <c r="L28" s="42">
        <v>5.88</v>
      </c>
    </row>
    <row r="29" spans="1:12" ht="15">
      <c r="A29" s="13"/>
      <c r="B29" s="14"/>
      <c r="C29" s="11"/>
      <c r="D29" s="7"/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5"/>
      <c r="B32" s="16"/>
      <c r="C32" s="8"/>
      <c r="D32" s="17" t="s">
        <v>32</v>
      </c>
      <c r="E32" s="9"/>
      <c r="F32" s="18">
        <f>SUM(F25:F31)</f>
        <v>405</v>
      </c>
      <c r="G32" s="18">
        <f t="shared" ref="G32:J32" si="6">SUM(G25:G31)</f>
        <v>26</v>
      </c>
      <c r="H32" s="18">
        <f t="shared" si="6"/>
        <v>22</v>
      </c>
      <c r="I32" s="18">
        <f t="shared" si="6"/>
        <v>86</v>
      </c>
      <c r="J32" s="18">
        <f t="shared" si="6"/>
        <v>452</v>
      </c>
      <c r="K32" s="24"/>
      <c r="L32" s="18">
        <f t="shared" ref="L32" si="7">SUM(L25:L31)</f>
        <v>88</v>
      </c>
    </row>
    <row r="33" spans="1:12" ht="1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3"/>
      <c r="B34" s="14"/>
      <c r="C34" s="11"/>
      <c r="D34" s="7" t="s">
        <v>26</v>
      </c>
      <c r="E34" s="41" t="s">
        <v>83</v>
      </c>
      <c r="F34" s="42">
        <v>200</v>
      </c>
      <c r="G34" s="42">
        <v>2</v>
      </c>
      <c r="H34" s="42">
        <v>6</v>
      </c>
      <c r="I34" s="42">
        <v>18</v>
      </c>
      <c r="J34" s="42">
        <v>135</v>
      </c>
      <c r="K34" s="43">
        <v>82</v>
      </c>
      <c r="L34" s="42">
        <v>9.6199999999999992</v>
      </c>
    </row>
    <row r="35" spans="1:12" ht="15">
      <c r="A35" s="13"/>
      <c r="B35" s="14"/>
      <c r="C35" s="11"/>
      <c r="D35" s="7" t="s">
        <v>27</v>
      </c>
      <c r="E35" s="41" t="s">
        <v>84</v>
      </c>
      <c r="F35" s="42">
        <v>120</v>
      </c>
      <c r="G35" s="42">
        <v>11</v>
      </c>
      <c r="H35" s="42">
        <v>12</v>
      </c>
      <c r="I35" s="42">
        <v>11</v>
      </c>
      <c r="J35" s="42">
        <v>155</v>
      </c>
      <c r="K35" s="43">
        <v>234</v>
      </c>
      <c r="L35" s="42">
        <v>61.1</v>
      </c>
    </row>
    <row r="36" spans="1:12" ht="15">
      <c r="A36" s="13"/>
      <c r="B36" s="14"/>
      <c r="C36" s="11"/>
      <c r="D36" s="7" t="s">
        <v>28</v>
      </c>
      <c r="E36" s="41" t="s">
        <v>74</v>
      </c>
      <c r="F36" s="42">
        <v>150</v>
      </c>
      <c r="G36" s="42">
        <v>3</v>
      </c>
      <c r="H36" s="42">
        <v>5</v>
      </c>
      <c r="I36" s="42">
        <v>20</v>
      </c>
      <c r="J36" s="42">
        <v>144</v>
      </c>
      <c r="K36" s="43">
        <v>312</v>
      </c>
      <c r="L36" s="42">
        <v>19.18</v>
      </c>
    </row>
    <row r="37" spans="1:12" ht="15">
      <c r="A37" s="13"/>
      <c r="B37" s="14"/>
      <c r="C37" s="11"/>
      <c r="D37" s="7" t="s">
        <v>85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3"/>
      <c r="B38" s="14"/>
      <c r="C38" s="11"/>
      <c r="D38" s="7" t="s">
        <v>30</v>
      </c>
      <c r="E38" s="50"/>
      <c r="F38" s="42"/>
      <c r="G38" s="42"/>
      <c r="H38" s="42"/>
      <c r="I38" s="42"/>
      <c r="J38" s="42"/>
      <c r="K38" s="43"/>
      <c r="L38" s="42"/>
    </row>
    <row r="39" spans="1:12" ht="15">
      <c r="A39" s="13"/>
      <c r="B39" s="14"/>
      <c r="C39" s="11"/>
      <c r="D39" s="7" t="s">
        <v>31</v>
      </c>
      <c r="E39" s="41" t="s">
        <v>86</v>
      </c>
      <c r="F39" s="42">
        <v>50</v>
      </c>
      <c r="G39" s="42">
        <v>4</v>
      </c>
      <c r="H39" s="42">
        <v>1</v>
      </c>
      <c r="I39" s="42">
        <v>30</v>
      </c>
      <c r="J39" s="42">
        <v>117</v>
      </c>
      <c r="K39" s="43" t="s">
        <v>79</v>
      </c>
      <c r="L39" s="42">
        <v>3.86</v>
      </c>
    </row>
    <row r="40" spans="1:12" ht="15">
      <c r="A40" s="13"/>
      <c r="B40" s="14"/>
      <c r="C40" s="11"/>
      <c r="D40" s="6" t="s">
        <v>21</v>
      </c>
      <c r="E40" s="41" t="s">
        <v>60</v>
      </c>
      <c r="F40" s="42">
        <v>200</v>
      </c>
      <c r="G40" s="42">
        <v>1</v>
      </c>
      <c r="H40" s="42">
        <v>0</v>
      </c>
      <c r="I40" s="42">
        <v>32</v>
      </c>
      <c r="J40" s="42">
        <v>133</v>
      </c>
      <c r="K40" s="43">
        <v>342</v>
      </c>
      <c r="L40" s="42">
        <v>14.24</v>
      </c>
    </row>
    <row r="41" spans="1:12" ht="1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5"/>
      <c r="B42" s="16"/>
      <c r="C42" s="8"/>
      <c r="D42" s="17" t="s">
        <v>32</v>
      </c>
      <c r="E42" s="9"/>
      <c r="F42" s="18">
        <f>SUM(F33:F41)</f>
        <v>720</v>
      </c>
      <c r="G42" s="18">
        <f t="shared" ref="G42:J42" si="8">SUM(G33:G41)</f>
        <v>21</v>
      </c>
      <c r="H42" s="18">
        <f t="shared" si="8"/>
        <v>24</v>
      </c>
      <c r="I42" s="18">
        <f t="shared" si="8"/>
        <v>111</v>
      </c>
      <c r="J42" s="18">
        <f t="shared" si="8"/>
        <v>684</v>
      </c>
      <c r="K42" s="24"/>
      <c r="L42" s="18">
        <f t="shared" ref="L42" si="9">SUM(L33:L41)</f>
        <v>108</v>
      </c>
    </row>
    <row r="43" spans="1:12" ht="15.75" customHeight="1">
      <c r="A43" s="32">
        <f>A25</f>
        <v>1</v>
      </c>
      <c r="B43" s="32">
        <f>B25</f>
        <v>2</v>
      </c>
      <c r="C43" s="61" t="s">
        <v>4</v>
      </c>
      <c r="D43" s="62"/>
      <c r="E43" s="30"/>
      <c r="F43" s="31">
        <f>F32+F42</f>
        <v>1125</v>
      </c>
      <c r="G43" s="31">
        <f t="shared" ref="G43:J43" si="10">G32+G42</f>
        <v>47</v>
      </c>
      <c r="H43" s="31">
        <f t="shared" si="10"/>
        <v>46</v>
      </c>
      <c r="I43" s="31">
        <f t="shared" si="10"/>
        <v>197</v>
      </c>
      <c r="J43" s="31">
        <f t="shared" si="10"/>
        <v>1136</v>
      </c>
      <c r="K43" s="31"/>
      <c r="L43" s="31">
        <f t="shared" ref="L43" si="11">L32+L42</f>
        <v>196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8" t="s">
        <v>75</v>
      </c>
      <c r="F44" s="39">
        <v>110</v>
      </c>
      <c r="G44" s="39">
        <v>7</v>
      </c>
      <c r="H44" s="39">
        <v>20</v>
      </c>
      <c r="I44" s="39">
        <v>2</v>
      </c>
      <c r="J44" s="39">
        <v>209</v>
      </c>
      <c r="K44" s="40">
        <v>209</v>
      </c>
      <c r="L44" s="39">
        <v>46.35</v>
      </c>
    </row>
    <row r="45" spans="1:12" ht="15">
      <c r="A45" s="22"/>
      <c r="B45" s="14"/>
      <c r="C45" s="11"/>
      <c r="D45" s="7" t="s">
        <v>21</v>
      </c>
      <c r="E45" s="41" t="s">
        <v>87</v>
      </c>
      <c r="F45" s="42">
        <v>200</v>
      </c>
      <c r="G45" s="42">
        <v>1</v>
      </c>
      <c r="H45" s="42">
        <v>0</v>
      </c>
      <c r="I45" s="42">
        <v>45</v>
      </c>
      <c r="J45" s="42">
        <v>185</v>
      </c>
      <c r="K45" s="43">
        <v>377</v>
      </c>
      <c r="L45" s="42">
        <v>15.6</v>
      </c>
    </row>
    <row r="46" spans="1:12" ht="15">
      <c r="A46" s="22"/>
      <c r="B46" s="14"/>
      <c r="C46" s="11"/>
      <c r="D46" s="7" t="s">
        <v>22</v>
      </c>
      <c r="E46" s="41" t="s">
        <v>43</v>
      </c>
      <c r="F46" s="42">
        <v>30</v>
      </c>
      <c r="G46" s="42">
        <v>2</v>
      </c>
      <c r="H46" s="42">
        <v>4</v>
      </c>
      <c r="I46" s="42">
        <v>1</v>
      </c>
      <c r="J46" s="42">
        <v>25</v>
      </c>
      <c r="K46" s="43" t="s">
        <v>79</v>
      </c>
      <c r="L46" s="42">
        <v>2.31</v>
      </c>
    </row>
    <row r="47" spans="1:12" ht="15">
      <c r="A47" s="22"/>
      <c r="B47" s="14"/>
      <c r="C47" s="11"/>
      <c r="D47" s="7" t="s">
        <v>28</v>
      </c>
      <c r="E47" s="50" t="s">
        <v>88</v>
      </c>
      <c r="F47" s="42">
        <v>150</v>
      </c>
      <c r="G47" s="42">
        <v>6</v>
      </c>
      <c r="H47" s="42">
        <v>5</v>
      </c>
      <c r="I47" s="42">
        <v>20</v>
      </c>
      <c r="J47" s="42">
        <v>168</v>
      </c>
      <c r="K47" s="43">
        <v>309</v>
      </c>
      <c r="L47" s="42">
        <v>13.46</v>
      </c>
    </row>
    <row r="48" spans="1:12" ht="15">
      <c r="A48" s="22"/>
      <c r="B48" s="14"/>
      <c r="C48" s="11"/>
      <c r="D48" s="7" t="s">
        <v>25</v>
      </c>
      <c r="E48" s="41" t="s">
        <v>109</v>
      </c>
      <c r="F48" s="42">
        <v>60</v>
      </c>
      <c r="G48" s="42">
        <v>0</v>
      </c>
      <c r="H48" s="42">
        <v>0</v>
      </c>
      <c r="I48" s="42">
        <v>1</v>
      </c>
      <c r="J48" s="42">
        <v>7</v>
      </c>
      <c r="K48" s="43" t="s">
        <v>79</v>
      </c>
      <c r="L48" s="42">
        <v>10.28</v>
      </c>
    </row>
    <row r="49" spans="1:12" ht="15">
      <c r="A49" s="22"/>
      <c r="B49" s="14"/>
      <c r="C49" s="11"/>
      <c r="D49" s="53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6"/>
      <c r="C51" s="8"/>
      <c r="D51" s="17" t="s">
        <v>32</v>
      </c>
      <c r="E51" s="9"/>
      <c r="F51" s="18">
        <f>SUM(F44:F50)</f>
        <v>550</v>
      </c>
      <c r="G51" s="18">
        <f t="shared" ref="G51:J51" si="12">SUM(G44:G50)</f>
        <v>16</v>
      </c>
      <c r="H51" s="18">
        <f t="shared" si="12"/>
        <v>29</v>
      </c>
      <c r="I51" s="18">
        <f t="shared" si="12"/>
        <v>69</v>
      </c>
      <c r="J51" s="18">
        <f t="shared" si="12"/>
        <v>594</v>
      </c>
      <c r="K51" s="24"/>
      <c r="L51" s="18">
        <f t="shared" ref="L51" si="13">SUM(L44:L50)</f>
        <v>88</v>
      </c>
    </row>
    <row r="52" spans="1:12" ht="1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.75" thickBot="1">
      <c r="A53" s="22"/>
      <c r="B53" s="14"/>
      <c r="C53" s="11"/>
      <c r="D53" s="7" t="s">
        <v>26</v>
      </c>
      <c r="E53" s="41" t="s">
        <v>110</v>
      </c>
      <c r="F53" s="42">
        <v>200</v>
      </c>
      <c r="G53" s="42">
        <v>3</v>
      </c>
      <c r="H53" s="42">
        <v>7</v>
      </c>
      <c r="I53" s="42">
        <v>12</v>
      </c>
      <c r="J53" s="42">
        <v>147</v>
      </c>
      <c r="K53" s="43">
        <v>147</v>
      </c>
      <c r="L53" s="42">
        <v>22.89</v>
      </c>
    </row>
    <row r="54" spans="1:12" ht="15">
      <c r="A54" s="22"/>
      <c r="B54" s="14"/>
      <c r="C54" s="11"/>
      <c r="D54" s="7" t="s">
        <v>27</v>
      </c>
      <c r="E54" s="38" t="s">
        <v>75</v>
      </c>
      <c r="F54" s="39">
        <v>110</v>
      </c>
      <c r="G54" s="39">
        <v>7</v>
      </c>
      <c r="H54" s="39">
        <v>20</v>
      </c>
      <c r="I54" s="39">
        <v>2</v>
      </c>
      <c r="J54" s="39">
        <v>250</v>
      </c>
      <c r="K54" s="40">
        <v>209</v>
      </c>
      <c r="L54" s="39">
        <v>46.35</v>
      </c>
    </row>
    <row r="55" spans="1:12" ht="15">
      <c r="A55" s="22"/>
      <c r="B55" s="14"/>
      <c r="C55" s="11"/>
      <c r="D55" s="7" t="s">
        <v>28</v>
      </c>
      <c r="E55" s="41" t="s">
        <v>51</v>
      </c>
      <c r="F55" s="42">
        <v>150</v>
      </c>
      <c r="G55" s="42">
        <v>6</v>
      </c>
      <c r="H55" s="42">
        <v>5</v>
      </c>
      <c r="I55" s="42">
        <v>26</v>
      </c>
      <c r="J55" s="42">
        <v>168</v>
      </c>
      <c r="K55" s="43">
        <v>309</v>
      </c>
      <c r="L55" s="42">
        <v>13.46</v>
      </c>
    </row>
    <row r="56" spans="1:12" ht="15">
      <c r="A56" s="22"/>
      <c r="B56" s="14"/>
      <c r="C56" s="11"/>
      <c r="D56" s="7" t="s">
        <v>85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2"/>
      <c r="B57" s="14"/>
      <c r="C57" s="11"/>
      <c r="D57" s="7" t="s">
        <v>30</v>
      </c>
      <c r="E57" s="50"/>
      <c r="F57" s="42"/>
      <c r="G57" s="42"/>
      <c r="H57" s="42"/>
      <c r="I57" s="42"/>
      <c r="J57" s="42"/>
      <c r="K57" s="43"/>
      <c r="L57" s="42"/>
    </row>
    <row r="58" spans="1:12" ht="15">
      <c r="A58" s="22"/>
      <c r="B58" s="14"/>
      <c r="C58" s="11"/>
      <c r="D58" s="7" t="s">
        <v>31</v>
      </c>
      <c r="E58" s="41" t="s">
        <v>43</v>
      </c>
      <c r="F58" s="42">
        <v>50</v>
      </c>
      <c r="G58" s="42">
        <v>4</v>
      </c>
      <c r="H58" s="42">
        <v>1</v>
      </c>
      <c r="I58" s="42">
        <v>30</v>
      </c>
      <c r="J58" s="42">
        <v>117</v>
      </c>
      <c r="K58" s="43" t="s">
        <v>79</v>
      </c>
      <c r="L58" s="42">
        <v>3.86</v>
      </c>
    </row>
    <row r="59" spans="1:12" ht="15">
      <c r="A59" s="22"/>
      <c r="B59" s="14"/>
      <c r="C59" s="11"/>
      <c r="D59" s="6" t="s">
        <v>21</v>
      </c>
      <c r="E59" s="41" t="s">
        <v>89</v>
      </c>
      <c r="F59" s="42">
        <v>200</v>
      </c>
      <c r="G59" s="42">
        <v>1</v>
      </c>
      <c r="H59" s="42">
        <v>1</v>
      </c>
      <c r="I59" s="42">
        <v>24</v>
      </c>
      <c r="J59" s="42">
        <v>115</v>
      </c>
      <c r="K59" s="43">
        <v>317</v>
      </c>
      <c r="L59" s="42">
        <v>21.44</v>
      </c>
    </row>
    <row r="60" spans="1:12" ht="1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6"/>
      <c r="C61" s="8"/>
      <c r="D61" s="17" t="s">
        <v>32</v>
      </c>
      <c r="E61" s="9"/>
      <c r="F61" s="18">
        <f>SUM(F52:F60)</f>
        <v>710</v>
      </c>
      <c r="G61" s="18">
        <f t="shared" ref="G61:J61" si="14">SUM(G52:G60)</f>
        <v>21</v>
      </c>
      <c r="H61" s="18">
        <f t="shared" si="14"/>
        <v>34</v>
      </c>
      <c r="I61" s="18">
        <f t="shared" si="14"/>
        <v>94</v>
      </c>
      <c r="J61" s="18">
        <f t="shared" si="14"/>
        <v>797</v>
      </c>
      <c r="K61" s="24"/>
      <c r="L61" s="18">
        <f t="shared" ref="L61" si="15">SUM(L52:L60)</f>
        <v>108.00000000000001</v>
      </c>
    </row>
    <row r="62" spans="1:12" ht="15.75" customHeight="1">
      <c r="A62" s="28">
        <f>A44</f>
        <v>1</v>
      </c>
      <c r="B62" s="29">
        <f>B44</f>
        <v>3</v>
      </c>
      <c r="C62" s="61" t="s">
        <v>4</v>
      </c>
      <c r="D62" s="62"/>
      <c r="E62" s="30"/>
      <c r="F62" s="31">
        <f>F51+F61</f>
        <v>1260</v>
      </c>
      <c r="G62" s="31">
        <f t="shared" ref="G62:J62" si="16">G51+G61</f>
        <v>37</v>
      </c>
      <c r="H62" s="31">
        <f t="shared" si="16"/>
        <v>63</v>
      </c>
      <c r="I62" s="31">
        <f t="shared" si="16"/>
        <v>163</v>
      </c>
      <c r="J62" s="31">
        <f t="shared" si="16"/>
        <v>1391</v>
      </c>
      <c r="K62" s="31"/>
      <c r="L62" s="31">
        <f t="shared" ref="L62" si="17">L51+L61</f>
        <v>196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8" t="s">
        <v>111</v>
      </c>
      <c r="F63" s="39">
        <v>160</v>
      </c>
      <c r="G63" s="39">
        <v>18</v>
      </c>
      <c r="H63" s="39">
        <v>17</v>
      </c>
      <c r="I63" s="39">
        <v>57</v>
      </c>
      <c r="J63" s="39">
        <v>450</v>
      </c>
      <c r="K63" s="40">
        <v>224</v>
      </c>
      <c r="L63" s="39">
        <v>66.150000000000006</v>
      </c>
    </row>
    <row r="64" spans="1:12" ht="15">
      <c r="A64" s="22"/>
      <c r="B64" s="14"/>
      <c r="C64" s="11"/>
      <c r="D64" s="6" t="s">
        <v>21</v>
      </c>
      <c r="E64" s="41" t="s">
        <v>52</v>
      </c>
      <c r="F64" s="42">
        <v>200</v>
      </c>
      <c r="G64" s="42">
        <v>4</v>
      </c>
      <c r="H64" s="42">
        <v>6</v>
      </c>
      <c r="I64" s="42">
        <v>18</v>
      </c>
      <c r="J64" s="42">
        <v>119</v>
      </c>
      <c r="K64" s="43">
        <v>382</v>
      </c>
      <c r="L64" s="42">
        <v>19.54</v>
      </c>
    </row>
    <row r="65" spans="1:12" ht="15">
      <c r="A65" s="22"/>
      <c r="B65" s="14"/>
      <c r="C65" s="11"/>
      <c r="D65" s="7" t="s">
        <v>22</v>
      </c>
      <c r="E65" s="41" t="s">
        <v>43</v>
      </c>
      <c r="F65" s="42">
        <v>30</v>
      </c>
      <c r="G65" s="42">
        <v>4</v>
      </c>
      <c r="H65" s="42">
        <v>1</v>
      </c>
      <c r="I65" s="42">
        <v>25</v>
      </c>
      <c r="J65" s="42">
        <v>70</v>
      </c>
      <c r="K65" s="43" t="s">
        <v>79</v>
      </c>
      <c r="L65" s="42">
        <v>2.31</v>
      </c>
    </row>
    <row r="66" spans="1:12" ht="15">
      <c r="A66" s="22"/>
      <c r="B66" s="14"/>
      <c r="C66" s="11"/>
      <c r="D66" s="7"/>
      <c r="E66" s="50"/>
      <c r="F66" s="42"/>
      <c r="G66" s="42"/>
      <c r="H66" s="42"/>
      <c r="I66" s="42"/>
      <c r="J66" s="42"/>
      <c r="K66" s="43"/>
      <c r="L66" s="42"/>
    </row>
    <row r="67" spans="1:12" ht="15">
      <c r="A67" s="22"/>
      <c r="B67" s="14"/>
      <c r="C67" s="11"/>
      <c r="D67" s="7"/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6"/>
      <c r="C70" s="8"/>
      <c r="D70" s="17" t="s">
        <v>32</v>
      </c>
      <c r="E70" s="9"/>
      <c r="F70" s="18">
        <f>SUM(F63:F69)</f>
        <v>390</v>
      </c>
      <c r="G70" s="18">
        <f t="shared" ref="G70:J70" si="18">SUM(G63:G69)</f>
        <v>26</v>
      </c>
      <c r="H70" s="18">
        <f t="shared" si="18"/>
        <v>24</v>
      </c>
      <c r="I70" s="18">
        <f t="shared" si="18"/>
        <v>100</v>
      </c>
      <c r="J70" s="18">
        <f t="shared" si="18"/>
        <v>639</v>
      </c>
      <c r="K70" s="24"/>
      <c r="L70" s="18">
        <f t="shared" ref="L70" si="19">SUM(L63:L69)</f>
        <v>88</v>
      </c>
    </row>
    <row r="71" spans="1:12" ht="1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109</v>
      </c>
      <c r="F71" s="42">
        <v>60</v>
      </c>
      <c r="G71" s="42">
        <v>1</v>
      </c>
      <c r="H71" s="42">
        <v>6</v>
      </c>
      <c r="I71" s="42">
        <v>1</v>
      </c>
      <c r="J71" s="42">
        <v>20</v>
      </c>
      <c r="K71" s="43" t="s">
        <v>79</v>
      </c>
      <c r="L71" s="42">
        <v>5.42</v>
      </c>
    </row>
    <row r="72" spans="1:12" ht="15">
      <c r="A72" s="22"/>
      <c r="B72" s="14"/>
      <c r="C72" s="11"/>
      <c r="D72" s="7" t="s">
        <v>26</v>
      </c>
      <c r="E72" s="41" t="s">
        <v>53</v>
      </c>
      <c r="F72" s="42">
        <v>210</v>
      </c>
      <c r="G72" s="42">
        <v>2</v>
      </c>
      <c r="H72" s="42">
        <v>7</v>
      </c>
      <c r="I72" s="42">
        <v>12</v>
      </c>
      <c r="J72" s="42">
        <v>119</v>
      </c>
      <c r="K72" s="43">
        <v>88</v>
      </c>
      <c r="L72" s="42">
        <v>14.44</v>
      </c>
    </row>
    <row r="73" spans="1:12" ht="15">
      <c r="A73" s="22"/>
      <c r="B73" s="14"/>
      <c r="C73" s="11"/>
      <c r="D73" s="7" t="s">
        <v>27</v>
      </c>
      <c r="E73" s="41" t="s">
        <v>54</v>
      </c>
      <c r="F73" s="42">
        <v>110</v>
      </c>
      <c r="G73" s="42">
        <v>9</v>
      </c>
      <c r="H73" s="42">
        <v>11</v>
      </c>
      <c r="I73" s="42">
        <v>11</v>
      </c>
      <c r="J73" s="42">
        <v>205</v>
      </c>
      <c r="K73" s="43">
        <v>280</v>
      </c>
      <c r="L73" s="42">
        <v>51.66</v>
      </c>
    </row>
    <row r="74" spans="1:12" ht="15">
      <c r="A74" s="22"/>
      <c r="B74" s="14"/>
      <c r="C74" s="11"/>
      <c r="D74" s="7" t="s">
        <v>28</v>
      </c>
      <c r="E74" s="41" t="s">
        <v>90</v>
      </c>
      <c r="F74" s="42">
        <v>150</v>
      </c>
      <c r="G74" s="42">
        <v>5</v>
      </c>
      <c r="H74" s="42">
        <v>5</v>
      </c>
      <c r="I74" s="42">
        <v>21</v>
      </c>
      <c r="J74" s="42">
        <v>195</v>
      </c>
      <c r="K74" s="43">
        <v>303</v>
      </c>
      <c r="L74" s="42">
        <v>17.02</v>
      </c>
    </row>
    <row r="75" spans="1:12" ht="15">
      <c r="A75" s="22"/>
      <c r="B75" s="14"/>
      <c r="C75" s="11"/>
      <c r="D75" s="7" t="s">
        <v>85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2"/>
      <c r="B76" s="14"/>
      <c r="C76" s="11"/>
      <c r="D76" s="7" t="s">
        <v>30</v>
      </c>
      <c r="E76" s="50"/>
      <c r="F76" s="42"/>
      <c r="G76" s="42"/>
      <c r="H76" s="42"/>
      <c r="I76" s="42"/>
      <c r="J76" s="42"/>
      <c r="K76" s="43"/>
      <c r="L76" s="42"/>
    </row>
    <row r="77" spans="1:12" ht="15">
      <c r="A77" s="22"/>
      <c r="B77" s="14"/>
      <c r="C77" s="11"/>
      <c r="D77" s="7" t="s">
        <v>31</v>
      </c>
      <c r="E77" s="41" t="s">
        <v>43</v>
      </c>
      <c r="F77" s="42">
        <v>50</v>
      </c>
      <c r="G77" s="42">
        <v>4</v>
      </c>
      <c r="H77" s="42">
        <v>1</v>
      </c>
      <c r="I77" s="42">
        <v>30</v>
      </c>
      <c r="J77" s="42">
        <v>117</v>
      </c>
      <c r="K77" s="43" t="s">
        <v>79</v>
      </c>
      <c r="L77" s="42">
        <v>3.86</v>
      </c>
    </row>
    <row r="78" spans="1:12" ht="15">
      <c r="A78" s="22"/>
      <c r="B78" s="14"/>
      <c r="C78" s="11"/>
      <c r="D78" s="6" t="s">
        <v>21</v>
      </c>
      <c r="E78" s="41" t="s">
        <v>87</v>
      </c>
      <c r="F78" s="42">
        <v>200</v>
      </c>
      <c r="G78" s="42">
        <v>1</v>
      </c>
      <c r="H78" s="42">
        <v>1</v>
      </c>
      <c r="I78" s="42">
        <v>45</v>
      </c>
      <c r="J78" s="42">
        <v>185</v>
      </c>
      <c r="K78" s="43">
        <v>342</v>
      </c>
      <c r="L78" s="42">
        <v>15.6</v>
      </c>
    </row>
    <row r="79" spans="1:12" ht="1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6"/>
      <c r="C80" s="8"/>
      <c r="D80" s="17" t="s">
        <v>32</v>
      </c>
      <c r="E80" s="9"/>
      <c r="F80" s="18">
        <f>SUM(F71:F79)</f>
        <v>780</v>
      </c>
      <c r="G80" s="18">
        <f t="shared" ref="G80:J80" si="20">SUM(G71:G79)</f>
        <v>22</v>
      </c>
      <c r="H80" s="18">
        <f t="shared" si="20"/>
        <v>31</v>
      </c>
      <c r="I80" s="18">
        <f t="shared" si="20"/>
        <v>120</v>
      </c>
      <c r="J80" s="18">
        <f t="shared" si="20"/>
        <v>841</v>
      </c>
      <c r="K80" s="24"/>
      <c r="L80" s="18">
        <f t="shared" ref="L80" si="21">SUM(L71:L79)</f>
        <v>107.99999999999999</v>
      </c>
    </row>
    <row r="81" spans="1:12" ht="15.75" customHeight="1">
      <c r="A81" s="28">
        <f>A63</f>
        <v>1</v>
      </c>
      <c r="B81" s="29">
        <f>B63</f>
        <v>4</v>
      </c>
      <c r="C81" s="61" t="s">
        <v>4</v>
      </c>
      <c r="D81" s="62"/>
      <c r="E81" s="30"/>
      <c r="F81" s="31">
        <f>F70+F80</f>
        <v>1170</v>
      </c>
      <c r="G81" s="31">
        <f t="shared" ref="G81:J81" si="22">G70+G80</f>
        <v>48</v>
      </c>
      <c r="H81" s="31">
        <f t="shared" si="22"/>
        <v>55</v>
      </c>
      <c r="I81" s="31">
        <f t="shared" si="22"/>
        <v>220</v>
      </c>
      <c r="J81" s="31">
        <f t="shared" si="22"/>
        <v>1480</v>
      </c>
      <c r="K81" s="31"/>
      <c r="L81" s="31">
        <f t="shared" ref="L81" si="23">L70+L80</f>
        <v>196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8" t="s">
        <v>56</v>
      </c>
      <c r="F82" s="39">
        <v>200</v>
      </c>
      <c r="G82" s="39">
        <v>27</v>
      </c>
      <c r="H82" s="39">
        <v>8</v>
      </c>
      <c r="I82" s="39">
        <v>35</v>
      </c>
      <c r="J82" s="39">
        <v>380</v>
      </c>
      <c r="K82" s="40" t="s">
        <v>57</v>
      </c>
      <c r="L82" s="39">
        <v>61.03</v>
      </c>
    </row>
    <row r="83" spans="1:12" ht="15">
      <c r="A83" s="22"/>
      <c r="B83" s="14"/>
      <c r="C83" s="11"/>
      <c r="D83" s="6" t="s">
        <v>21</v>
      </c>
      <c r="E83" s="41" t="s">
        <v>89</v>
      </c>
      <c r="F83" s="42">
        <v>200</v>
      </c>
      <c r="G83" s="42">
        <v>0</v>
      </c>
      <c r="H83" s="42">
        <v>0</v>
      </c>
      <c r="I83" s="42">
        <v>24</v>
      </c>
      <c r="J83" s="42">
        <v>155</v>
      </c>
      <c r="K83" s="43">
        <v>277</v>
      </c>
      <c r="L83" s="42">
        <v>22.08</v>
      </c>
    </row>
    <row r="84" spans="1:12" ht="15">
      <c r="A84" s="22"/>
      <c r="B84" s="14"/>
      <c r="C84" s="11"/>
      <c r="D84" s="7" t="s">
        <v>22</v>
      </c>
      <c r="E84" s="41" t="s">
        <v>43</v>
      </c>
      <c r="F84" s="42">
        <v>30</v>
      </c>
      <c r="G84" s="42">
        <v>4</v>
      </c>
      <c r="H84" s="42">
        <v>1</v>
      </c>
      <c r="I84" s="42">
        <v>25</v>
      </c>
      <c r="J84" s="42">
        <v>70</v>
      </c>
      <c r="K84" s="43" t="s">
        <v>79</v>
      </c>
      <c r="L84" s="42">
        <v>2.31</v>
      </c>
    </row>
    <row r="85" spans="1:12" ht="15">
      <c r="A85" s="22"/>
      <c r="B85" s="14"/>
      <c r="C85" s="11"/>
      <c r="D85" s="7" t="s">
        <v>25</v>
      </c>
      <c r="E85" s="50" t="s">
        <v>108</v>
      </c>
      <c r="F85" s="42">
        <v>60</v>
      </c>
      <c r="G85" s="42">
        <v>1</v>
      </c>
      <c r="H85" s="42">
        <v>4</v>
      </c>
      <c r="I85" s="42">
        <v>4</v>
      </c>
      <c r="J85" s="42">
        <v>42</v>
      </c>
      <c r="K85" s="43" t="s">
        <v>79</v>
      </c>
      <c r="L85" s="42">
        <v>2.58</v>
      </c>
    </row>
    <row r="86" spans="1:12" ht="15">
      <c r="A86" s="22"/>
      <c r="B86" s="14"/>
      <c r="C86" s="11"/>
      <c r="D86" s="7"/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3"/>
      <c r="B89" s="16"/>
      <c r="C89" s="8"/>
      <c r="D89" s="17" t="s">
        <v>32</v>
      </c>
      <c r="E89" s="9"/>
      <c r="F89" s="18">
        <f>SUM(F82:F88)</f>
        <v>490</v>
      </c>
      <c r="G89" s="18">
        <f t="shared" ref="G89:J89" si="24">SUM(G82:G88)</f>
        <v>32</v>
      </c>
      <c r="H89" s="18">
        <f t="shared" si="24"/>
        <v>13</v>
      </c>
      <c r="I89" s="18">
        <f t="shared" si="24"/>
        <v>88</v>
      </c>
      <c r="J89" s="18">
        <f t="shared" si="24"/>
        <v>647</v>
      </c>
      <c r="K89" s="24"/>
      <c r="L89" s="18">
        <f t="shared" ref="L89" si="25">SUM(L82:L88)</f>
        <v>88</v>
      </c>
    </row>
    <row r="90" spans="1:12" ht="1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108</v>
      </c>
      <c r="F90" s="42">
        <v>60</v>
      </c>
      <c r="G90" s="42">
        <v>1</v>
      </c>
      <c r="H90" s="42">
        <v>4</v>
      </c>
      <c r="I90" s="42">
        <v>4</v>
      </c>
      <c r="J90" s="42">
        <v>42</v>
      </c>
      <c r="K90" s="43" t="s">
        <v>79</v>
      </c>
      <c r="L90" s="42">
        <v>4.7</v>
      </c>
    </row>
    <row r="91" spans="1:12" ht="15">
      <c r="A91" s="22"/>
      <c r="B91" s="14"/>
      <c r="C91" s="11"/>
      <c r="D91" s="7" t="s">
        <v>26</v>
      </c>
      <c r="E91" s="41" t="s">
        <v>58</v>
      </c>
      <c r="F91" s="42">
        <v>210</v>
      </c>
      <c r="G91" s="42">
        <v>2</v>
      </c>
      <c r="H91" s="42">
        <v>6</v>
      </c>
      <c r="I91" s="42">
        <v>18</v>
      </c>
      <c r="J91" s="42">
        <v>135</v>
      </c>
      <c r="K91" s="43">
        <v>82</v>
      </c>
      <c r="L91" s="42">
        <v>15.65</v>
      </c>
    </row>
    <row r="92" spans="1:12" ht="15">
      <c r="A92" s="22"/>
      <c r="B92" s="14"/>
      <c r="C92" s="11"/>
      <c r="D92" s="7" t="s">
        <v>27</v>
      </c>
      <c r="E92" s="41" t="s">
        <v>56</v>
      </c>
      <c r="F92" s="42">
        <v>200</v>
      </c>
      <c r="G92" s="42">
        <v>27</v>
      </c>
      <c r="H92" s="42">
        <v>8</v>
      </c>
      <c r="I92" s="42">
        <v>35</v>
      </c>
      <c r="J92" s="42">
        <v>380</v>
      </c>
      <c r="K92" s="43" t="s">
        <v>57</v>
      </c>
      <c r="L92" s="42">
        <v>61.03</v>
      </c>
    </row>
    <row r="93" spans="1:12" ht="15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2"/>
      <c r="B94" s="14"/>
      <c r="C94" s="11"/>
      <c r="D94" s="7" t="s">
        <v>85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2"/>
      <c r="B95" s="14"/>
      <c r="C95" s="11"/>
      <c r="D95" s="7" t="s">
        <v>30</v>
      </c>
      <c r="E95" s="50"/>
      <c r="F95" s="42"/>
      <c r="G95" s="42"/>
      <c r="H95" s="42"/>
      <c r="I95" s="42"/>
      <c r="J95" s="42"/>
      <c r="K95" s="43"/>
      <c r="L95" s="42"/>
    </row>
    <row r="96" spans="1:12" ht="15">
      <c r="A96" s="22"/>
      <c r="B96" s="14"/>
      <c r="C96" s="11"/>
      <c r="D96" s="7" t="s">
        <v>31</v>
      </c>
      <c r="E96" s="41" t="s">
        <v>43</v>
      </c>
      <c r="F96" s="42">
        <v>50</v>
      </c>
      <c r="G96" s="42">
        <v>4</v>
      </c>
      <c r="H96" s="42">
        <v>1</v>
      </c>
      <c r="I96" s="42">
        <v>30</v>
      </c>
      <c r="J96" s="42">
        <v>117</v>
      </c>
      <c r="K96" s="43" t="s">
        <v>79</v>
      </c>
      <c r="L96" s="42">
        <v>3.86</v>
      </c>
    </row>
    <row r="97" spans="1:12" ht="15">
      <c r="A97" s="22"/>
      <c r="B97" s="14"/>
      <c r="C97" s="11"/>
      <c r="D97" s="6" t="s">
        <v>21</v>
      </c>
      <c r="E97" s="41" t="s">
        <v>91</v>
      </c>
      <c r="F97" s="42">
        <v>200</v>
      </c>
      <c r="G97" s="42">
        <v>1</v>
      </c>
      <c r="H97" s="42">
        <v>0</v>
      </c>
      <c r="I97" s="42">
        <v>32</v>
      </c>
      <c r="J97" s="42">
        <v>155</v>
      </c>
      <c r="K97" s="43">
        <v>342</v>
      </c>
      <c r="L97" s="42">
        <v>22.76</v>
      </c>
    </row>
    <row r="98" spans="1:12" ht="1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6"/>
      <c r="C99" s="8"/>
      <c r="D99" s="17" t="s">
        <v>32</v>
      </c>
      <c r="E99" s="9"/>
      <c r="F99" s="18">
        <f>SUM(F90:F98)</f>
        <v>720</v>
      </c>
      <c r="G99" s="18">
        <f t="shared" ref="G99:J99" si="26">SUM(G90:G98)</f>
        <v>35</v>
      </c>
      <c r="H99" s="18">
        <f t="shared" si="26"/>
        <v>19</v>
      </c>
      <c r="I99" s="18">
        <f t="shared" si="26"/>
        <v>119</v>
      </c>
      <c r="J99" s="18">
        <f t="shared" si="26"/>
        <v>829</v>
      </c>
      <c r="K99" s="24"/>
      <c r="L99" s="18">
        <f t="shared" ref="L99" si="27">SUM(L90:L98)</f>
        <v>108</v>
      </c>
    </row>
    <row r="100" spans="1:12" ht="15.75" customHeight="1">
      <c r="A100" s="28">
        <f>A82</f>
        <v>1</v>
      </c>
      <c r="B100" s="29">
        <f>B82</f>
        <v>5</v>
      </c>
      <c r="C100" s="61" t="s">
        <v>4</v>
      </c>
      <c r="D100" s="62"/>
      <c r="E100" s="30"/>
      <c r="F100" s="31">
        <f>F89+F99</f>
        <v>1210</v>
      </c>
      <c r="G100" s="31">
        <f t="shared" ref="G100:J100" si="28">G89+G99</f>
        <v>67</v>
      </c>
      <c r="H100" s="31">
        <f t="shared" si="28"/>
        <v>32</v>
      </c>
      <c r="I100" s="31">
        <f t="shared" si="28"/>
        <v>207</v>
      </c>
      <c r="J100" s="31">
        <f t="shared" si="28"/>
        <v>1476</v>
      </c>
      <c r="K100" s="31"/>
      <c r="L100" s="31">
        <f t="shared" ref="L100" si="29">L89+L99</f>
        <v>196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8" t="s">
        <v>61</v>
      </c>
      <c r="F101" s="39">
        <v>200</v>
      </c>
      <c r="G101" s="39">
        <v>6</v>
      </c>
      <c r="H101" s="39">
        <v>11</v>
      </c>
      <c r="I101" s="39">
        <v>43</v>
      </c>
      <c r="J101" s="39">
        <v>294</v>
      </c>
      <c r="K101" s="40">
        <v>175</v>
      </c>
      <c r="L101" s="39">
        <v>30.94</v>
      </c>
    </row>
    <row r="102" spans="1:12" ht="15">
      <c r="A102" s="22"/>
      <c r="B102" s="14"/>
      <c r="C102" s="11"/>
      <c r="D102" s="6" t="s">
        <v>21</v>
      </c>
      <c r="E102" s="41" t="s">
        <v>62</v>
      </c>
      <c r="F102" s="42">
        <v>200</v>
      </c>
      <c r="G102" s="42">
        <v>1</v>
      </c>
      <c r="H102" s="42">
        <v>0</v>
      </c>
      <c r="I102" s="42">
        <v>9</v>
      </c>
      <c r="J102" s="42">
        <v>37</v>
      </c>
      <c r="K102" s="43">
        <v>381</v>
      </c>
      <c r="L102" s="42">
        <v>4.0199999999999996</v>
      </c>
    </row>
    <row r="103" spans="1:12" ht="15">
      <c r="A103" s="22"/>
      <c r="B103" s="14"/>
      <c r="C103" s="11"/>
      <c r="D103" s="7" t="s">
        <v>22</v>
      </c>
      <c r="E103" s="41" t="s">
        <v>43</v>
      </c>
      <c r="F103" s="42">
        <v>30</v>
      </c>
      <c r="G103" s="42">
        <v>4</v>
      </c>
      <c r="H103" s="42">
        <v>1</v>
      </c>
      <c r="I103" s="42">
        <v>25</v>
      </c>
      <c r="J103" s="42">
        <v>70</v>
      </c>
      <c r="K103" s="43" t="s">
        <v>79</v>
      </c>
      <c r="L103" s="42">
        <v>2.14</v>
      </c>
    </row>
    <row r="104" spans="1:12" ht="15">
      <c r="A104" s="22"/>
      <c r="B104" s="14"/>
      <c r="C104" s="11"/>
      <c r="D104" s="7" t="s">
        <v>78</v>
      </c>
      <c r="E104" s="50" t="s">
        <v>41</v>
      </c>
      <c r="F104" s="42">
        <v>20</v>
      </c>
      <c r="G104" s="42">
        <v>6</v>
      </c>
      <c r="H104" s="42">
        <v>11</v>
      </c>
      <c r="I104" s="42">
        <v>43</v>
      </c>
      <c r="J104" s="42">
        <v>69</v>
      </c>
      <c r="K104" s="43">
        <v>15</v>
      </c>
      <c r="L104" s="42">
        <v>21</v>
      </c>
    </row>
    <row r="105" spans="1:12" ht="15">
      <c r="A105" s="22"/>
      <c r="B105" s="14"/>
      <c r="C105" s="11"/>
      <c r="D105" s="7" t="s">
        <v>23</v>
      </c>
      <c r="E105" s="41" t="s">
        <v>71</v>
      </c>
      <c r="F105" s="42">
        <v>130</v>
      </c>
      <c r="G105" s="42">
        <v>1</v>
      </c>
      <c r="H105" s="42">
        <v>0</v>
      </c>
      <c r="I105" s="42">
        <v>22</v>
      </c>
      <c r="J105" s="42">
        <v>100</v>
      </c>
      <c r="K105" s="43" t="s">
        <v>79</v>
      </c>
      <c r="L105" s="42">
        <v>29.9</v>
      </c>
    </row>
    <row r="106" spans="1:12" ht="15">
      <c r="A106" s="22"/>
      <c r="B106" s="14"/>
      <c r="C106" s="11"/>
      <c r="D106" s="53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3"/>
      <c r="B108" s="16"/>
      <c r="C108" s="8"/>
      <c r="D108" s="17" t="s">
        <v>32</v>
      </c>
      <c r="E108" s="9"/>
      <c r="F108" s="18">
        <f>SUM(F101:F107)</f>
        <v>580</v>
      </c>
      <c r="G108" s="18">
        <f t="shared" ref="G108:J108" si="30">SUM(G101:G107)</f>
        <v>18</v>
      </c>
      <c r="H108" s="18">
        <f t="shared" si="30"/>
        <v>23</v>
      </c>
      <c r="I108" s="18">
        <f t="shared" si="30"/>
        <v>142</v>
      </c>
      <c r="J108" s="18">
        <f t="shared" si="30"/>
        <v>570</v>
      </c>
      <c r="K108" s="24"/>
      <c r="L108" s="18">
        <f t="shared" ref="L108" si="31">SUM(L101:L107)</f>
        <v>88</v>
      </c>
    </row>
    <row r="109" spans="1:12" ht="1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2"/>
      <c r="B110" s="14"/>
      <c r="C110" s="11"/>
      <c r="D110" s="7" t="s">
        <v>26</v>
      </c>
      <c r="E110" s="41" t="s">
        <v>92</v>
      </c>
      <c r="F110" s="42">
        <v>210</v>
      </c>
      <c r="G110" s="42">
        <v>2</v>
      </c>
      <c r="H110" s="42">
        <v>6</v>
      </c>
      <c r="I110" s="42">
        <v>18</v>
      </c>
      <c r="J110" s="42">
        <v>135</v>
      </c>
      <c r="K110" s="43">
        <v>82</v>
      </c>
      <c r="L110" s="42">
        <v>18.5</v>
      </c>
    </row>
    <row r="111" spans="1:12" ht="15">
      <c r="A111" s="22"/>
      <c r="B111" s="14"/>
      <c r="C111" s="11"/>
      <c r="D111" s="7" t="s">
        <v>27</v>
      </c>
      <c r="E111" s="41" t="s">
        <v>64</v>
      </c>
      <c r="F111" s="42">
        <v>110</v>
      </c>
      <c r="G111" s="42">
        <v>8</v>
      </c>
      <c r="H111" s="42">
        <v>9</v>
      </c>
      <c r="I111" s="42">
        <v>10</v>
      </c>
      <c r="J111" s="42">
        <v>175</v>
      </c>
      <c r="K111" s="43" t="s">
        <v>65</v>
      </c>
      <c r="L111" s="42">
        <v>55.49</v>
      </c>
    </row>
    <row r="112" spans="1:12" ht="15">
      <c r="A112" s="22"/>
      <c r="B112" s="14"/>
      <c r="C112" s="11"/>
      <c r="D112" s="7" t="s">
        <v>28</v>
      </c>
      <c r="E112" s="41" t="s">
        <v>51</v>
      </c>
      <c r="F112" s="42">
        <v>150</v>
      </c>
      <c r="G112" s="42">
        <v>6</v>
      </c>
      <c r="H112" s="42">
        <v>1</v>
      </c>
      <c r="I112" s="42">
        <v>32</v>
      </c>
      <c r="J112" s="42">
        <v>168</v>
      </c>
      <c r="K112" s="43">
        <v>309</v>
      </c>
      <c r="L112" s="42">
        <v>13.46</v>
      </c>
    </row>
    <row r="113" spans="1:12" ht="15">
      <c r="A113" s="22"/>
      <c r="B113" s="14"/>
      <c r="C113" s="11"/>
      <c r="D113" s="7" t="s">
        <v>85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2"/>
      <c r="B114" s="14"/>
      <c r="C114" s="11"/>
      <c r="D114" s="7" t="s">
        <v>30</v>
      </c>
      <c r="E114" s="50"/>
      <c r="F114" s="42"/>
      <c r="G114" s="42"/>
      <c r="H114" s="42"/>
      <c r="I114" s="42"/>
      <c r="J114" s="42"/>
      <c r="K114" s="43"/>
      <c r="L114" s="42"/>
    </row>
    <row r="115" spans="1:12" ht="15">
      <c r="A115" s="22"/>
      <c r="B115" s="14"/>
      <c r="C115" s="11"/>
      <c r="D115" s="7" t="s">
        <v>31</v>
      </c>
      <c r="E115" s="41" t="s">
        <v>43</v>
      </c>
      <c r="F115" s="42">
        <v>50</v>
      </c>
      <c r="G115" s="42">
        <v>4</v>
      </c>
      <c r="H115" s="42">
        <v>1</v>
      </c>
      <c r="I115" s="42">
        <v>30</v>
      </c>
      <c r="J115" s="42">
        <v>117</v>
      </c>
      <c r="K115" s="43" t="s">
        <v>79</v>
      </c>
      <c r="L115" s="42">
        <v>3.22</v>
      </c>
    </row>
    <row r="116" spans="1:12" ht="15">
      <c r="A116" s="22"/>
      <c r="B116" s="14"/>
      <c r="C116" s="11"/>
      <c r="D116" s="6" t="s">
        <v>21</v>
      </c>
      <c r="E116" s="41" t="s">
        <v>93</v>
      </c>
      <c r="F116" s="42">
        <v>200</v>
      </c>
      <c r="G116" s="42">
        <v>1</v>
      </c>
      <c r="H116" s="42">
        <v>0</v>
      </c>
      <c r="I116" s="42">
        <v>32</v>
      </c>
      <c r="J116" s="42">
        <v>133</v>
      </c>
      <c r="K116" s="43">
        <v>388</v>
      </c>
      <c r="L116" s="42">
        <v>17.329999999999998</v>
      </c>
    </row>
    <row r="117" spans="1:12" ht="1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6"/>
      <c r="C118" s="8"/>
      <c r="D118" s="17" t="s">
        <v>32</v>
      </c>
      <c r="E118" s="9"/>
      <c r="F118" s="18">
        <f>SUM(F109:F117)</f>
        <v>720</v>
      </c>
      <c r="G118" s="18">
        <f t="shared" ref="G118:J118" si="32">SUM(G109:G117)</f>
        <v>21</v>
      </c>
      <c r="H118" s="18">
        <f t="shared" si="32"/>
        <v>17</v>
      </c>
      <c r="I118" s="18">
        <f t="shared" si="32"/>
        <v>122</v>
      </c>
      <c r="J118" s="18">
        <f t="shared" si="32"/>
        <v>728</v>
      </c>
      <c r="K118" s="24"/>
      <c r="L118" s="18">
        <f t="shared" ref="L118" si="33">SUM(L109:L117)</f>
        <v>108.00000000000001</v>
      </c>
    </row>
    <row r="119" spans="1:12" ht="15">
      <c r="A119" s="28">
        <f>A101</f>
        <v>2</v>
      </c>
      <c r="B119" s="29">
        <f>B101</f>
        <v>1</v>
      </c>
      <c r="C119" s="61" t="s">
        <v>4</v>
      </c>
      <c r="D119" s="62"/>
      <c r="E119" s="30"/>
      <c r="F119" s="31">
        <f>F108+F118</f>
        <v>1300</v>
      </c>
      <c r="G119" s="31">
        <f t="shared" ref="G119:J119" si="34">G108+G118</f>
        <v>39</v>
      </c>
      <c r="H119" s="31">
        <f t="shared" si="34"/>
        <v>40</v>
      </c>
      <c r="I119" s="31">
        <f t="shared" si="34"/>
        <v>264</v>
      </c>
      <c r="J119" s="31">
        <f t="shared" si="34"/>
        <v>1298</v>
      </c>
      <c r="K119" s="31"/>
      <c r="L119" s="31">
        <f t="shared" ref="L119" si="35">L108+L118</f>
        <v>196</v>
      </c>
    </row>
    <row r="120" spans="1:12" ht="15">
      <c r="A120" s="13">
        <v>2</v>
      </c>
      <c r="B120" s="14">
        <v>2</v>
      </c>
      <c r="C120" s="21" t="s">
        <v>19</v>
      </c>
      <c r="D120" s="5" t="s">
        <v>20</v>
      </c>
      <c r="E120" s="38" t="s">
        <v>66</v>
      </c>
      <c r="F120" s="39">
        <v>150</v>
      </c>
      <c r="G120" s="39">
        <v>16</v>
      </c>
      <c r="H120" s="39">
        <v>11</v>
      </c>
      <c r="I120" s="39">
        <v>13</v>
      </c>
      <c r="J120" s="39">
        <v>311</v>
      </c>
      <c r="K120" s="40" t="s">
        <v>67</v>
      </c>
      <c r="L120" s="39">
        <v>67.209999999999994</v>
      </c>
    </row>
    <row r="121" spans="1:12" ht="15">
      <c r="A121" s="13"/>
      <c r="B121" s="14"/>
      <c r="C121" s="11"/>
      <c r="D121" s="6" t="s">
        <v>21</v>
      </c>
      <c r="E121" s="41" t="s">
        <v>87</v>
      </c>
      <c r="F121" s="42">
        <v>200</v>
      </c>
      <c r="G121" s="42">
        <v>1</v>
      </c>
      <c r="H121" s="42">
        <v>0</v>
      </c>
      <c r="I121" s="42">
        <v>45</v>
      </c>
      <c r="J121" s="42">
        <v>185</v>
      </c>
      <c r="K121" s="43">
        <v>377</v>
      </c>
      <c r="L121" s="42">
        <v>15.6</v>
      </c>
    </row>
    <row r="122" spans="1:12" ht="15">
      <c r="A122" s="13"/>
      <c r="B122" s="14"/>
      <c r="C122" s="11"/>
      <c r="D122" s="7" t="s">
        <v>22</v>
      </c>
      <c r="E122" s="41" t="s">
        <v>43</v>
      </c>
      <c r="F122" s="42">
        <v>30</v>
      </c>
      <c r="G122" s="42">
        <v>4</v>
      </c>
      <c r="H122" s="42">
        <v>1</v>
      </c>
      <c r="I122" s="42">
        <v>25</v>
      </c>
      <c r="J122" s="42">
        <v>70</v>
      </c>
      <c r="K122" s="43" t="s">
        <v>79</v>
      </c>
      <c r="L122" s="42">
        <v>2.14</v>
      </c>
    </row>
    <row r="123" spans="1:12" ht="15">
      <c r="A123" s="13"/>
      <c r="B123" s="14"/>
      <c r="C123" s="11"/>
      <c r="D123" s="7" t="s">
        <v>25</v>
      </c>
      <c r="E123" s="50" t="s">
        <v>112</v>
      </c>
      <c r="F123" s="42">
        <v>60</v>
      </c>
      <c r="G123" s="42">
        <v>4</v>
      </c>
      <c r="H123" s="42">
        <v>0</v>
      </c>
      <c r="I123" s="42">
        <v>12</v>
      </c>
      <c r="J123" s="42">
        <v>42</v>
      </c>
      <c r="K123" s="43" t="s">
        <v>79</v>
      </c>
      <c r="L123" s="42">
        <v>3.05</v>
      </c>
    </row>
    <row r="124" spans="1:12" ht="15">
      <c r="A124" s="13"/>
      <c r="B124" s="14"/>
      <c r="C124" s="11"/>
      <c r="D124" s="7"/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3"/>
      <c r="B125" s="14"/>
      <c r="C125" s="11"/>
      <c r="D125" s="53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5"/>
      <c r="B127" s="16"/>
      <c r="C127" s="8"/>
      <c r="D127" s="17" t="s">
        <v>32</v>
      </c>
      <c r="E127" s="9"/>
      <c r="F127" s="18">
        <f>SUM(F120:F126)</f>
        <v>440</v>
      </c>
      <c r="G127" s="18">
        <f>G120+G121+G122+G123+G124+G125+G126</f>
        <v>25</v>
      </c>
      <c r="H127" s="18">
        <f t="shared" ref="H127:J127" si="36">SUM(H120:H126)</f>
        <v>12</v>
      </c>
      <c r="I127" s="18">
        <f t="shared" si="36"/>
        <v>95</v>
      </c>
      <c r="J127" s="18">
        <f t="shared" si="36"/>
        <v>608</v>
      </c>
      <c r="K127" s="24"/>
      <c r="L127" s="18">
        <f t="shared" ref="L127" si="37">SUM(L120:L126)</f>
        <v>87.999999999999986</v>
      </c>
    </row>
    <row r="128" spans="1:12" ht="1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109</v>
      </c>
      <c r="F128" s="42">
        <v>60</v>
      </c>
      <c r="G128" s="42">
        <v>1</v>
      </c>
      <c r="H128" s="42">
        <v>0</v>
      </c>
      <c r="I128" s="42">
        <v>1</v>
      </c>
      <c r="J128" s="42">
        <v>20</v>
      </c>
      <c r="K128" s="43" t="s">
        <v>79</v>
      </c>
      <c r="L128" s="42">
        <v>8.18</v>
      </c>
    </row>
    <row r="129" spans="1:12" ht="15">
      <c r="A129" s="13"/>
      <c r="B129" s="14"/>
      <c r="C129" s="11"/>
      <c r="D129" s="7" t="s">
        <v>26</v>
      </c>
      <c r="E129" s="41" t="s">
        <v>53</v>
      </c>
      <c r="F129" s="42">
        <v>210</v>
      </c>
      <c r="G129" s="42">
        <v>3</v>
      </c>
      <c r="H129" s="42">
        <v>7</v>
      </c>
      <c r="I129" s="42">
        <v>12</v>
      </c>
      <c r="J129" s="42">
        <v>135</v>
      </c>
      <c r="K129" s="43">
        <v>147</v>
      </c>
      <c r="L129" s="42">
        <v>14.44</v>
      </c>
    </row>
    <row r="130" spans="1:12" ht="15">
      <c r="A130" s="13"/>
      <c r="B130" s="14"/>
      <c r="C130" s="11"/>
      <c r="D130" s="7" t="s">
        <v>27</v>
      </c>
      <c r="E130" s="41" t="s">
        <v>66</v>
      </c>
      <c r="F130" s="42">
        <v>150</v>
      </c>
      <c r="G130" s="42">
        <v>16</v>
      </c>
      <c r="H130" s="42">
        <v>11</v>
      </c>
      <c r="I130" s="42">
        <v>13</v>
      </c>
      <c r="J130" s="42">
        <v>311</v>
      </c>
      <c r="K130" s="42" t="s">
        <v>67</v>
      </c>
      <c r="L130" s="42">
        <v>67.209999999999994</v>
      </c>
    </row>
    <row r="131" spans="1:12" ht="15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3"/>
      <c r="B132" s="14"/>
      <c r="C132" s="11"/>
      <c r="D132" s="7" t="s">
        <v>94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3"/>
      <c r="B133" s="14"/>
      <c r="C133" s="11"/>
      <c r="D133" s="7" t="s">
        <v>30</v>
      </c>
      <c r="E133" s="50"/>
      <c r="F133" s="42"/>
      <c r="G133" s="42"/>
      <c r="H133" s="42"/>
      <c r="I133" s="42"/>
      <c r="J133" s="42"/>
      <c r="K133" s="43"/>
      <c r="L133" s="42"/>
    </row>
    <row r="134" spans="1:12" ht="15">
      <c r="A134" s="13"/>
      <c r="B134" s="14"/>
      <c r="C134" s="11"/>
      <c r="D134" s="7" t="s">
        <v>31</v>
      </c>
      <c r="E134" s="41" t="s">
        <v>43</v>
      </c>
      <c r="F134" s="42">
        <v>50</v>
      </c>
      <c r="G134" s="42">
        <v>4</v>
      </c>
      <c r="H134" s="42">
        <v>1</v>
      </c>
      <c r="I134" s="42">
        <v>30</v>
      </c>
      <c r="J134" s="42">
        <v>117</v>
      </c>
      <c r="K134" s="43" t="s">
        <v>79</v>
      </c>
      <c r="L134" s="42">
        <v>3.22</v>
      </c>
    </row>
    <row r="135" spans="1:12" ht="15">
      <c r="A135" s="13"/>
      <c r="B135" s="14"/>
      <c r="C135" s="11"/>
      <c r="D135" s="6" t="s">
        <v>29</v>
      </c>
      <c r="E135" s="41" t="s">
        <v>60</v>
      </c>
      <c r="F135" s="42">
        <v>200</v>
      </c>
      <c r="G135" s="42">
        <v>1</v>
      </c>
      <c r="H135" s="42">
        <v>0</v>
      </c>
      <c r="I135" s="42">
        <v>32</v>
      </c>
      <c r="J135" s="42">
        <v>133</v>
      </c>
      <c r="K135" s="43">
        <v>348</v>
      </c>
      <c r="L135" s="42">
        <v>14.95</v>
      </c>
    </row>
    <row r="136" spans="1:12" ht="1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5"/>
      <c r="B137" s="16"/>
      <c r="C137" s="8"/>
      <c r="D137" s="17" t="s">
        <v>32</v>
      </c>
      <c r="E137" s="9"/>
      <c r="F137" s="18">
        <f>SUM(F128:F136)</f>
        <v>670</v>
      </c>
      <c r="G137" s="18">
        <f t="shared" ref="G137:J137" si="38">SUM(G128:G136)</f>
        <v>25</v>
      </c>
      <c r="H137" s="18">
        <f t="shared" si="38"/>
        <v>19</v>
      </c>
      <c r="I137" s="18">
        <f t="shared" si="38"/>
        <v>88</v>
      </c>
      <c r="J137" s="18">
        <f t="shared" si="38"/>
        <v>716</v>
      </c>
      <c r="K137" s="24"/>
      <c r="L137" s="18">
        <f t="shared" ref="L137" si="39">SUM(L128:L136)</f>
        <v>107.99999999999999</v>
      </c>
    </row>
    <row r="138" spans="1:12" ht="15">
      <c r="A138" s="32">
        <f>A120</f>
        <v>2</v>
      </c>
      <c r="B138" s="32">
        <f>B120</f>
        <v>2</v>
      </c>
      <c r="C138" s="61" t="s">
        <v>4</v>
      </c>
      <c r="D138" s="62"/>
      <c r="E138" s="30"/>
      <c r="F138" s="31">
        <f>F127+F137</f>
        <v>1110</v>
      </c>
      <c r="G138" s="31">
        <f t="shared" ref="G138:J138" si="40">G127+G137</f>
        <v>50</v>
      </c>
      <c r="H138" s="31">
        <f t="shared" si="40"/>
        <v>31</v>
      </c>
      <c r="I138" s="31">
        <f t="shared" si="40"/>
        <v>183</v>
      </c>
      <c r="J138" s="31">
        <f t="shared" si="40"/>
        <v>1324</v>
      </c>
      <c r="K138" s="31"/>
      <c r="L138" s="31">
        <f t="shared" ref="L138" si="41">L127+L137</f>
        <v>195.99999999999997</v>
      </c>
    </row>
    <row r="139" spans="1:12" ht="15.75" thickBot="1">
      <c r="A139" s="19">
        <v>2</v>
      </c>
      <c r="B139" s="20">
        <v>3</v>
      </c>
      <c r="C139" s="21" t="s">
        <v>19</v>
      </c>
      <c r="D139" s="5" t="s">
        <v>20</v>
      </c>
      <c r="E139" s="38" t="s">
        <v>95</v>
      </c>
      <c r="F139" s="58">
        <v>110</v>
      </c>
      <c r="G139" s="39">
        <v>12</v>
      </c>
      <c r="H139" s="39">
        <v>16</v>
      </c>
      <c r="I139" s="39">
        <v>7</v>
      </c>
      <c r="J139" s="39">
        <v>255</v>
      </c>
      <c r="K139" s="55">
        <v>287331</v>
      </c>
      <c r="L139" s="39">
        <v>47.73</v>
      </c>
    </row>
    <row r="140" spans="1:12" ht="15">
      <c r="A140" s="22"/>
      <c r="B140" s="14"/>
      <c r="C140" s="11"/>
      <c r="D140" s="54" t="s">
        <v>21</v>
      </c>
      <c r="E140" s="41" t="s">
        <v>76</v>
      </c>
      <c r="F140" s="42">
        <v>200</v>
      </c>
      <c r="G140" s="42">
        <v>0</v>
      </c>
      <c r="H140" s="42">
        <v>0</v>
      </c>
      <c r="I140" s="42">
        <v>28</v>
      </c>
      <c r="J140" s="42">
        <v>115</v>
      </c>
      <c r="K140" s="43">
        <v>388</v>
      </c>
      <c r="L140" s="42">
        <v>17.329999999999998</v>
      </c>
    </row>
    <row r="141" spans="1:12" ht="15">
      <c r="A141" s="22"/>
      <c r="B141" s="14"/>
      <c r="C141" s="11"/>
      <c r="D141" s="7" t="s">
        <v>22</v>
      </c>
      <c r="E141" s="41" t="s">
        <v>43</v>
      </c>
      <c r="F141" s="42">
        <v>30</v>
      </c>
      <c r="G141" s="42">
        <v>4</v>
      </c>
      <c r="H141" s="42">
        <v>1</v>
      </c>
      <c r="I141" s="42">
        <v>25</v>
      </c>
      <c r="J141" s="42">
        <v>58</v>
      </c>
      <c r="K141" s="43" t="s">
        <v>79</v>
      </c>
      <c r="L141" s="42">
        <v>2.14</v>
      </c>
    </row>
    <row r="142" spans="1:12" ht="15.75" customHeight="1">
      <c r="A142" s="22"/>
      <c r="B142" s="14"/>
      <c r="C142" s="11"/>
      <c r="D142" s="7" t="s">
        <v>28</v>
      </c>
      <c r="E142" s="50" t="s">
        <v>51</v>
      </c>
      <c r="F142" s="42">
        <v>150</v>
      </c>
      <c r="G142" s="42">
        <v>6</v>
      </c>
      <c r="H142" s="42">
        <v>1</v>
      </c>
      <c r="I142" s="42">
        <v>32</v>
      </c>
      <c r="J142" s="42">
        <v>168</v>
      </c>
      <c r="K142" s="43">
        <v>309</v>
      </c>
      <c r="L142" s="42">
        <v>13.46</v>
      </c>
    </row>
    <row r="143" spans="1:12" ht="15">
      <c r="A143" s="22"/>
      <c r="B143" s="14"/>
      <c r="C143" s="11"/>
      <c r="D143" s="7" t="s">
        <v>25</v>
      </c>
      <c r="E143" s="41" t="s">
        <v>109</v>
      </c>
      <c r="F143" s="42">
        <v>60</v>
      </c>
      <c r="G143" s="42">
        <v>1</v>
      </c>
      <c r="H143" s="42">
        <v>0</v>
      </c>
      <c r="I143" s="42">
        <v>1</v>
      </c>
      <c r="J143" s="42">
        <v>8</v>
      </c>
      <c r="K143" s="43" t="s">
        <v>79</v>
      </c>
      <c r="L143" s="42">
        <v>7.34</v>
      </c>
    </row>
    <row r="144" spans="1:12" ht="15">
      <c r="A144" s="22"/>
      <c r="B144" s="14"/>
      <c r="C144" s="11"/>
      <c r="D144" s="53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3"/>
      <c r="B146" s="16"/>
      <c r="C146" s="8"/>
      <c r="D146" s="17" t="s">
        <v>32</v>
      </c>
      <c r="E146" s="9"/>
      <c r="F146" s="57">
        <f>SUM(F139:F145)</f>
        <v>550</v>
      </c>
      <c r="G146" s="57">
        <f t="shared" ref="G146:J146" si="42">SUM(G139:G145)</f>
        <v>23</v>
      </c>
      <c r="H146" s="57">
        <f t="shared" si="42"/>
        <v>18</v>
      </c>
      <c r="I146" s="57">
        <f t="shared" si="42"/>
        <v>93</v>
      </c>
      <c r="J146" s="57">
        <f t="shared" si="42"/>
        <v>604</v>
      </c>
      <c r="K146" s="24"/>
      <c r="L146" s="18">
        <f t="shared" ref="L146" si="43">SUM(L139:L145)</f>
        <v>88</v>
      </c>
    </row>
    <row r="147" spans="1:12" ht="1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109</v>
      </c>
      <c r="F147" s="42">
        <v>60</v>
      </c>
      <c r="G147" s="42">
        <v>1</v>
      </c>
      <c r="H147" s="42">
        <v>0</v>
      </c>
      <c r="I147" s="42">
        <v>1</v>
      </c>
      <c r="J147" s="42">
        <v>20</v>
      </c>
      <c r="K147" s="43" t="s">
        <v>79</v>
      </c>
      <c r="L147" s="42">
        <v>8.25</v>
      </c>
    </row>
    <row r="148" spans="1:12" ht="15.75" thickBot="1">
      <c r="A148" s="22"/>
      <c r="B148" s="14"/>
      <c r="C148" s="11"/>
      <c r="D148" s="7" t="s">
        <v>26</v>
      </c>
      <c r="E148" s="41" t="s">
        <v>45</v>
      </c>
      <c r="F148" s="42">
        <v>200</v>
      </c>
      <c r="G148" s="42">
        <v>6</v>
      </c>
      <c r="H148" s="42">
        <v>5</v>
      </c>
      <c r="I148" s="42">
        <v>17</v>
      </c>
      <c r="J148" s="42">
        <v>148</v>
      </c>
      <c r="K148" s="43">
        <v>102</v>
      </c>
      <c r="L148" s="42">
        <v>11.34</v>
      </c>
    </row>
    <row r="149" spans="1:12" ht="15">
      <c r="A149" s="22"/>
      <c r="B149" s="14"/>
      <c r="C149" s="11"/>
      <c r="D149" s="7" t="s">
        <v>27</v>
      </c>
      <c r="E149" s="38" t="s">
        <v>68</v>
      </c>
      <c r="F149" s="58">
        <v>110</v>
      </c>
      <c r="G149" s="39">
        <v>12</v>
      </c>
      <c r="H149" s="39">
        <v>16</v>
      </c>
      <c r="I149" s="39">
        <v>7</v>
      </c>
      <c r="J149" s="39">
        <v>214</v>
      </c>
      <c r="K149" s="55">
        <v>287331</v>
      </c>
      <c r="L149" s="39">
        <v>47.73</v>
      </c>
    </row>
    <row r="150" spans="1:12" ht="15">
      <c r="A150" s="22"/>
      <c r="B150" s="14"/>
      <c r="C150" s="11"/>
      <c r="D150" s="7" t="s">
        <v>28</v>
      </c>
      <c r="E150" s="41" t="s">
        <v>51</v>
      </c>
      <c r="F150" s="42">
        <v>150</v>
      </c>
      <c r="G150" s="42">
        <v>6</v>
      </c>
      <c r="H150" s="42">
        <v>1</v>
      </c>
      <c r="I150" s="42">
        <v>32</v>
      </c>
      <c r="J150" s="42">
        <v>156</v>
      </c>
      <c r="K150" s="43">
        <v>309</v>
      </c>
      <c r="L150" s="42">
        <v>13.46</v>
      </c>
    </row>
    <row r="151" spans="1:12" ht="15">
      <c r="A151" s="22"/>
      <c r="B151" s="14"/>
      <c r="C151" s="11"/>
      <c r="D151" s="7" t="s">
        <v>85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2"/>
      <c r="B152" s="14"/>
      <c r="C152" s="11"/>
      <c r="D152" s="7" t="s">
        <v>30</v>
      </c>
      <c r="E152" s="50"/>
      <c r="F152" s="42"/>
      <c r="G152" s="42"/>
      <c r="H152" s="42"/>
      <c r="I152" s="42"/>
      <c r="J152" s="42"/>
      <c r="K152" s="43"/>
      <c r="L152" s="42"/>
    </row>
    <row r="153" spans="1:12" ht="15">
      <c r="A153" s="22"/>
      <c r="B153" s="14"/>
      <c r="C153" s="11"/>
      <c r="D153" s="7" t="s">
        <v>31</v>
      </c>
      <c r="E153" s="41" t="s">
        <v>43</v>
      </c>
      <c r="F153" s="42">
        <v>50</v>
      </c>
      <c r="G153" s="42">
        <v>4</v>
      </c>
      <c r="H153" s="42">
        <v>1</v>
      </c>
      <c r="I153" s="42">
        <v>30</v>
      </c>
      <c r="J153" s="42">
        <v>117</v>
      </c>
      <c r="K153" s="43" t="s">
        <v>79</v>
      </c>
      <c r="L153" s="42">
        <v>3.22</v>
      </c>
    </row>
    <row r="154" spans="1:12" ht="15">
      <c r="A154" s="22"/>
      <c r="B154" s="14"/>
      <c r="C154" s="11"/>
      <c r="D154" s="6" t="s">
        <v>29</v>
      </c>
      <c r="E154" s="41" t="s">
        <v>69</v>
      </c>
      <c r="F154" s="42">
        <v>200</v>
      </c>
      <c r="G154" s="42">
        <v>1</v>
      </c>
      <c r="H154" s="42">
        <v>0</v>
      </c>
      <c r="I154" s="42">
        <v>20</v>
      </c>
      <c r="J154" s="42">
        <v>100</v>
      </c>
      <c r="K154" s="43">
        <v>389</v>
      </c>
      <c r="L154" s="42">
        <v>24</v>
      </c>
    </row>
    <row r="155" spans="1:12" ht="1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6"/>
      <c r="C156" s="8"/>
      <c r="D156" s="17" t="s">
        <v>32</v>
      </c>
      <c r="E156" s="9"/>
      <c r="F156" s="18">
        <f>SUM(F147:F155)</f>
        <v>770</v>
      </c>
      <c r="G156" s="18">
        <f t="shared" ref="G156:J156" si="44">SUM(G147:G155)</f>
        <v>30</v>
      </c>
      <c r="H156" s="18">
        <f t="shared" si="44"/>
        <v>23</v>
      </c>
      <c r="I156" s="18">
        <f t="shared" si="44"/>
        <v>107</v>
      </c>
      <c r="J156" s="18">
        <f t="shared" si="44"/>
        <v>755</v>
      </c>
      <c r="K156" s="24"/>
      <c r="L156" s="18">
        <f t="shared" ref="L156" si="45">SUM(L147:L155)</f>
        <v>108</v>
      </c>
    </row>
    <row r="157" spans="1:12" ht="15">
      <c r="A157" s="28">
        <f>A139</f>
        <v>2</v>
      </c>
      <c r="B157" s="29">
        <f>B139</f>
        <v>3</v>
      </c>
      <c r="C157" s="61" t="s">
        <v>4</v>
      </c>
      <c r="D157" s="62"/>
      <c r="E157" s="30"/>
      <c r="F157" s="59">
        <f>F146+F156</f>
        <v>1320</v>
      </c>
      <c r="G157" s="59">
        <f t="shared" ref="G157:J157" si="46">G146+G156</f>
        <v>53</v>
      </c>
      <c r="H157" s="59">
        <f t="shared" si="46"/>
        <v>41</v>
      </c>
      <c r="I157" s="59">
        <f t="shared" si="46"/>
        <v>200</v>
      </c>
      <c r="J157" s="59">
        <f t="shared" si="46"/>
        <v>1359</v>
      </c>
      <c r="K157" s="31"/>
      <c r="L157" s="31">
        <f t="shared" ref="L157" si="47">L146+L156</f>
        <v>196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8" t="s">
        <v>70</v>
      </c>
      <c r="F158" s="39">
        <v>205</v>
      </c>
      <c r="G158" s="39">
        <v>81</v>
      </c>
      <c r="H158" s="39">
        <v>11</v>
      </c>
      <c r="I158" s="39">
        <v>44</v>
      </c>
      <c r="J158" s="39">
        <v>312</v>
      </c>
      <c r="K158" s="40">
        <v>175</v>
      </c>
      <c r="L158" s="39">
        <v>26.38</v>
      </c>
    </row>
    <row r="159" spans="1:12" ht="15">
      <c r="A159" s="22"/>
      <c r="B159" s="14"/>
      <c r="C159" s="11"/>
      <c r="D159" s="6" t="s">
        <v>21</v>
      </c>
      <c r="E159" s="41" t="s">
        <v>50</v>
      </c>
      <c r="F159" s="42">
        <v>200</v>
      </c>
      <c r="G159" s="42">
        <v>4</v>
      </c>
      <c r="H159" s="42">
        <v>3</v>
      </c>
      <c r="I159" s="42">
        <v>29</v>
      </c>
      <c r="J159" s="42">
        <v>155</v>
      </c>
      <c r="K159" s="43">
        <v>381</v>
      </c>
      <c r="L159" s="42">
        <v>17.82</v>
      </c>
    </row>
    <row r="160" spans="1:12" ht="15">
      <c r="A160" s="22"/>
      <c r="B160" s="14"/>
      <c r="C160" s="11"/>
      <c r="D160" s="7" t="s">
        <v>22</v>
      </c>
      <c r="E160" s="41" t="s">
        <v>43</v>
      </c>
      <c r="F160" s="42">
        <v>30</v>
      </c>
      <c r="G160" s="42">
        <v>4</v>
      </c>
      <c r="H160" s="42">
        <v>1</v>
      </c>
      <c r="I160" s="42">
        <v>25</v>
      </c>
      <c r="J160" s="42">
        <v>70</v>
      </c>
      <c r="K160" s="43" t="s">
        <v>79</v>
      </c>
      <c r="L160" s="42">
        <v>2.14</v>
      </c>
    </row>
    <row r="161" spans="1:12" ht="15">
      <c r="A161" s="22"/>
      <c r="B161" s="14"/>
      <c r="C161" s="11"/>
      <c r="D161" s="7" t="s">
        <v>28</v>
      </c>
      <c r="E161" s="50"/>
      <c r="F161" s="42"/>
      <c r="G161" s="42"/>
      <c r="H161" s="42"/>
      <c r="I161" s="42"/>
      <c r="J161" s="42"/>
      <c r="K161" s="43"/>
      <c r="L161" s="42"/>
    </row>
    <row r="162" spans="1:12" ht="15">
      <c r="A162" s="22"/>
      <c r="B162" s="14"/>
      <c r="C162" s="11"/>
      <c r="D162" s="7" t="s">
        <v>23</v>
      </c>
      <c r="E162" s="41" t="s">
        <v>63</v>
      </c>
      <c r="F162" s="42">
        <v>160</v>
      </c>
      <c r="G162" s="42">
        <v>23</v>
      </c>
      <c r="H162" s="42">
        <v>1</v>
      </c>
      <c r="I162" s="42">
        <v>29</v>
      </c>
      <c r="J162" s="42">
        <v>43</v>
      </c>
      <c r="K162" s="43" t="s">
        <v>79</v>
      </c>
      <c r="L162" s="42">
        <v>41.66</v>
      </c>
    </row>
    <row r="163" spans="1:12" ht="1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3"/>
      <c r="B165" s="16"/>
      <c r="C165" s="8"/>
      <c r="D165" s="17" t="s">
        <v>32</v>
      </c>
      <c r="E165" s="9"/>
      <c r="F165" s="18">
        <f>SUM(F158:F164)</f>
        <v>595</v>
      </c>
      <c r="G165" s="18">
        <f t="shared" ref="G165:J165" si="48">SUM(G158:G164)</f>
        <v>112</v>
      </c>
      <c r="H165" s="18">
        <f t="shared" si="48"/>
        <v>16</v>
      </c>
      <c r="I165" s="18">
        <f t="shared" si="48"/>
        <v>127</v>
      </c>
      <c r="J165" s="18">
        <f t="shared" si="48"/>
        <v>580</v>
      </c>
      <c r="K165" s="24"/>
      <c r="L165" s="18">
        <f t="shared" ref="L165" si="49">SUM(L158:L164)</f>
        <v>88</v>
      </c>
    </row>
    <row r="166" spans="1:12" ht="1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109</v>
      </c>
      <c r="F166" s="42">
        <v>60</v>
      </c>
      <c r="G166" s="42">
        <v>1</v>
      </c>
      <c r="H166" s="42">
        <v>0</v>
      </c>
      <c r="I166" s="42">
        <v>3</v>
      </c>
      <c r="J166" s="42">
        <v>25</v>
      </c>
      <c r="K166" s="43" t="s">
        <v>79</v>
      </c>
      <c r="L166" s="42">
        <v>6.02</v>
      </c>
    </row>
    <row r="167" spans="1:12" ht="15">
      <c r="A167" s="22"/>
      <c r="B167" s="14"/>
      <c r="C167" s="11"/>
      <c r="D167" s="7" t="s">
        <v>26</v>
      </c>
      <c r="E167" s="41" t="s">
        <v>96</v>
      </c>
      <c r="F167" s="42">
        <v>210</v>
      </c>
      <c r="G167" s="42">
        <v>3</v>
      </c>
      <c r="H167" s="42">
        <v>6</v>
      </c>
      <c r="I167" s="42">
        <v>18</v>
      </c>
      <c r="J167" s="42">
        <v>135</v>
      </c>
      <c r="K167" s="43">
        <v>82</v>
      </c>
      <c r="L167" s="42">
        <v>15.65</v>
      </c>
    </row>
    <row r="168" spans="1:12" ht="15">
      <c r="A168" s="22"/>
      <c r="B168" s="14"/>
      <c r="C168" s="11"/>
      <c r="D168" s="7" t="s">
        <v>27</v>
      </c>
      <c r="E168" s="41" t="s">
        <v>59</v>
      </c>
      <c r="F168" s="42">
        <v>200</v>
      </c>
      <c r="G168" s="42">
        <v>27</v>
      </c>
      <c r="H168" s="42">
        <v>8</v>
      </c>
      <c r="I168" s="42">
        <v>35</v>
      </c>
      <c r="J168" s="42">
        <v>281</v>
      </c>
      <c r="K168" s="43" t="s">
        <v>72</v>
      </c>
      <c r="L168" s="42">
        <v>61.03</v>
      </c>
    </row>
    <row r="169" spans="1:12" ht="15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2"/>
      <c r="B170" s="14"/>
      <c r="C170" s="11"/>
      <c r="D170" s="7" t="s">
        <v>85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2"/>
      <c r="B171" s="14"/>
      <c r="C171" s="11"/>
      <c r="D171" s="7" t="s">
        <v>30</v>
      </c>
      <c r="E171" s="50"/>
      <c r="F171" s="42"/>
      <c r="G171" s="42"/>
      <c r="H171" s="42"/>
      <c r="I171" s="42"/>
      <c r="J171" s="42"/>
      <c r="K171" s="43"/>
      <c r="L171" s="42"/>
    </row>
    <row r="172" spans="1:12" ht="15">
      <c r="A172" s="22"/>
      <c r="B172" s="14"/>
      <c r="C172" s="11"/>
      <c r="D172" s="7" t="s">
        <v>31</v>
      </c>
      <c r="E172" s="41" t="s">
        <v>43</v>
      </c>
      <c r="F172" s="42">
        <v>50</v>
      </c>
      <c r="G172" s="42">
        <v>4</v>
      </c>
      <c r="H172" s="42">
        <v>1</v>
      </c>
      <c r="I172" s="42">
        <v>30</v>
      </c>
      <c r="J172" s="42">
        <v>117</v>
      </c>
      <c r="K172" s="43" t="s">
        <v>79</v>
      </c>
      <c r="L172" s="42">
        <v>3.22</v>
      </c>
    </row>
    <row r="173" spans="1:12" ht="15">
      <c r="A173" s="22"/>
      <c r="B173" s="14"/>
      <c r="C173" s="11"/>
      <c r="D173" s="6" t="s">
        <v>21</v>
      </c>
      <c r="E173" s="41" t="s">
        <v>97</v>
      </c>
      <c r="F173" s="42">
        <v>200</v>
      </c>
      <c r="G173" s="42">
        <v>1</v>
      </c>
      <c r="H173" s="42">
        <v>1</v>
      </c>
      <c r="I173" s="42">
        <v>24</v>
      </c>
      <c r="J173" s="42">
        <v>155</v>
      </c>
      <c r="K173" s="43">
        <v>342</v>
      </c>
      <c r="L173" s="42">
        <v>22.08</v>
      </c>
    </row>
    <row r="174" spans="1:12" ht="1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3"/>
      <c r="B175" s="16"/>
      <c r="C175" s="8"/>
      <c r="D175" s="17" t="s">
        <v>32</v>
      </c>
      <c r="E175" s="9"/>
      <c r="F175" s="18">
        <f>SUM(F166:F174)</f>
        <v>720</v>
      </c>
      <c r="G175" s="18">
        <f t="shared" ref="G175:J175" si="50">SUM(G166:G174)</f>
        <v>36</v>
      </c>
      <c r="H175" s="18">
        <f t="shared" si="50"/>
        <v>16</v>
      </c>
      <c r="I175" s="18">
        <f t="shared" si="50"/>
        <v>110</v>
      </c>
      <c r="J175" s="18">
        <f t="shared" si="50"/>
        <v>713</v>
      </c>
      <c r="K175" s="24"/>
      <c r="L175" s="18">
        <f>SUM(L166:L174)</f>
        <v>108</v>
      </c>
    </row>
    <row r="176" spans="1:12" ht="15">
      <c r="A176" s="28">
        <f>A158</f>
        <v>2</v>
      </c>
      <c r="B176" s="29">
        <f>B158</f>
        <v>4</v>
      </c>
      <c r="C176" s="61" t="s">
        <v>4</v>
      </c>
      <c r="D176" s="62"/>
      <c r="E176" s="30"/>
      <c r="F176" s="31">
        <f>F165+F175</f>
        <v>1315</v>
      </c>
      <c r="G176" s="31">
        <f t="shared" ref="G176:J176" si="51">G165+G175</f>
        <v>148</v>
      </c>
      <c r="H176" s="31">
        <f t="shared" si="51"/>
        <v>32</v>
      </c>
      <c r="I176" s="31">
        <f t="shared" si="51"/>
        <v>237</v>
      </c>
      <c r="J176" s="31">
        <f t="shared" si="51"/>
        <v>1293</v>
      </c>
      <c r="K176" s="31"/>
      <c r="L176" s="31">
        <f>L165+L175</f>
        <v>196</v>
      </c>
    </row>
    <row r="177" spans="1:12" ht="15.75" thickBot="1">
      <c r="A177" s="19">
        <v>2</v>
      </c>
      <c r="B177" s="20">
        <v>5</v>
      </c>
      <c r="C177" s="21" t="s">
        <v>19</v>
      </c>
      <c r="D177" s="5" t="s">
        <v>20</v>
      </c>
      <c r="E177" s="38" t="s">
        <v>98</v>
      </c>
      <c r="F177" s="39">
        <v>120</v>
      </c>
      <c r="G177" s="39">
        <v>7</v>
      </c>
      <c r="H177" s="39">
        <v>8</v>
      </c>
      <c r="I177" s="39">
        <v>9</v>
      </c>
      <c r="J177" s="39">
        <v>195</v>
      </c>
      <c r="K177" s="40" t="s">
        <v>65</v>
      </c>
      <c r="L177" s="39">
        <v>57.74</v>
      </c>
    </row>
    <row r="178" spans="1:12" ht="15">
      <c r="A178" s="22"/>
      <c r="B178" s="14"/>
      <c r="C178" s="11"/>
      <c r="D178" s="54" t="s">
        <v>21</v>
      </c>
      <c r="E178" s="41" t="s">
        <v>55</v>
      </c>
      <c r="F178" s="42">
        <v>200</v>
      </c>
      <c r="G178" s="42">
        <v>1</v>
      </c>
      <c r="H178" s="42">
        <v>1</v>
      </c>
      <c r="I178" s="42">
        <v>32</v>
      </c>
      <c r="J178" s="42">
        <v>133</v>
      </c>
      <c r="K178" s="43">
        <v>377</v>
      </c>
      <c r="L178" s="42">
        <v>11.1</v>
      </c>
    </row>
    <row r="179" spans="1:12" ht="15">
      <c r="A179" s="22"/>
      <c r="B179" s="14"/>
      <c r="C179" s="11"/>
      <c r="D179" s="7" t="s">
        <v>22</v>
      </c>
      <c r="E179" s="41" t="s">
        <v>43</v>
      </c>
      <c r="F179" s="42">
        <v>30</v>
      </c>
      <c r="G179" s="42">
        <v>4</v>
      </c>
      <c r="H179" s="42">
        <v>1</v>
      </c>
      <c r="I179" s="42">
        <v>25</v>
      </c>
      <c r="J179" s="42">
        <v>58</v>
      </c>
      <c r="K179" s="43" t="s">
        <v>79</v>
      </c>
      <c r="L179" s="42">
        <v>2.14</v>
      </c>
    </row>
    <row r="180" spans="1:12" ht="15">
      <c r="A180" s="22"/>
      <c r="B180" s="14"/>
      <c r="C180" s="11"/>
      <c r="D180" s="7" t="s">
        <v>99</v>
      </c>
      <c r="E180" s="50" t="s">
        <v>90</v>
      </c>
      <c r="F180" s="42">
        <v>150</v>
      </c>
      <c r="G180" s="42">
        <v>5</v>
      </c>
      <c r="H180" s="42">
        <v>5</v>
      </c>
      <c r="I180" s="42">
        <v>21</v>
      </c>
      <c r="J180" s="42">
        <v>146</v>
      </c>
      <c r="K180" s="43">
        <v>303</v>
      </c>
      <c r="L180" s="42">
        <v>17.02</v>
      </c>
    </row>
    <row r="181" spans="1:12" ht="15">
      <c r="A181" s="22"/>
      <c r="B181" s="14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52">SUM(G177:G183)</f>
        <v>17</v>
      </c>
      <c r="H184" s="18">
        <f t="shared" si="52"/>
        <v>15</v>
      </c>
      <c r="I184" s="18">
        <f t="shared" si="52"/>
        <v>87</v>
      </c>
      <c r="J184" s="18">
        <f t="shared" si="52"/>
        <v>532</v>
      </c>
      <c r="K184" s="24"/>
      <c r="L184" s="18">
        <f t="shared" ref="L184" si="53">SUM(L177:L183)</f>
        <v>88</v>
      </c>
    </row>
    <row r="185" spans="1:12" ht="1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108</v>
      </c>
      <c r="F185" s="42">
        <v>60</v>
      </c>
      <c r="G185" s="42">
        <v>1</v>
      </c>
      <c r="H185" s="42">
        <v>1</v>
      </c>
      <c r="I185" s="42">
        <v>4</v>
      </c>
      <c r="J185" s="42">
        <v>42</v>
      </c>
      <c r="K185" s="43" t="s">
        <v>79</v>
      </c>
      <c r="L185" s="42">
        <v>4.4800000000000004</v>
      </c>
    </row>
    <row r="186" spans="1:12" ht="15">
      <c r="A186" s="22"/>
      <c r="B186" s="14"/>
      <c r="C186" s="11"/>
      <c r="D186" s="7" t="s">
        <v>26</v>
      </c>
      <c r="E186" s="41" t="s">
        <v>100</v>
      </c>
      <c r="F186" s="42">
        <v>210</v>
      </c>
      <c r="G186" s="42">
        <v>2</v>
      </c>
      <c r="H186" s="42">
        <v>7</v>
      </c>
      <c r="I186" s="42">
        <v>12</v>
      </c>
      <c r="J186" s="42">
        <v>119</v>
      </c>
      <c r="K186" s="43">
        <v>88</v>
      </c>
      <c r="L186" s="42">
        <v>14.44</v>
      </c>
    </row>
    <row r="187" spans="1:12" ht="15">
      <c r="A187" s="22"/>
      <c r="B187" s="14"/>
      <c r="C187" s="11"/>
      <c r="D187" s="7" t="s">
        <v>27</v>
      </c>
      <c r="E187" s="41" t="s">
        <v>101</v>
      </c>
      <c r="F187" s="42">
        <v>95</v>
      </c>
      <c r="G187" s="42">
        <v>7</v>
      </c>
      <c r="H187" s="42">
        <v>8</v>
      </c>
      <c r="I187" s="42">
        <v>9</v>
      </c>
      <c r="J187" s="42">
        <v>195</v>
      </c>
      <c r="K187" s="43" t="s">
        <v>65</v>
      </c>
      <c r="L187" s="42">
        <v>57.74</v>
      </c>
    </row>
    <row r="188" spans="1:12" ht="15">
      <c r="A188" s="22"/>
      <c r="B188" s="14"/>
      <c r="C188" s="11"/>
      <c r="D188" s="7" t="s">
        <v>28</v>
      </c>
      <c r="E188" s="41" t="s">
        <v>90</v>
      </c>
      <c r="F188" s="42">
        <v>150</v>
      </c>
      <c r="G188" s="42">
        <v>5</v>
      </c>
      <c r="H188" s="42">
        <v>5</v>
      </c>
      <c r="I188" s="42">
        <v>21</v>
      </c>
      <c r="J188" s="42">
        <v>146</v>
      </c>
      <c r="K188" s="43">
        <v>303</v>
      </c>
      <c r="L188" s="42">
        <v>17.02</v>
      </c>
    </row>
    <row r="189" spans="1:12" ht="15">
      <c r="A189" s="22"/>
      <c r="B189" s="14"/>
      <c r="C189" s="11"/>
      <c r="D189" s="7" t="s">
        <v>85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2"/>
      <c r="B190" s="14"/>
      <c r="C190" s="11"/>
      <c r="D190" s="7" t="s">
        <v>30</v>
      </c>
      <c r="E190" s="50"/>
      <c r="F190" s="42"/>
      <c r="G190" s="42"/>
      <c r="H190" s="42"/>
      <c r="I190" s="42"/>
      <c r="J190" s="42"/>
      <c r="K190" s="43"/>
      <c r="L190" s="42"/>
    </row>
    <row r="191" spans="1:12" ht="15">
      <c r="A191" s="22"/>
      <c r="B191" s="14"/>
      <c r="C191" s="11"/>
      <c r="D191" s="7" t="s">
        <v>31</v>
      </c>
      <c r="E191" s="41" t="s">
        <v>43</v>
      </c>
      <c r="F191" s="42">
        <v>50</v>
      </c>
      <c r="G191" s="42">
        <v>4</v>
      </c>
      <c r="H191" s="42">
        <v>1</v>
      </c>
      <c r="I191" s="42">
        <v>30</v>
      </c>
      <c r="J191" s="42">
        <v>117</v>
      </c>
      <c r="K191" s="43" t="s">
        <v>79</v>
      </c>
      <c r="L191" s="42">
        <v>3.22</v>
      </c>
    </row>
    <row r="192" spans="1:12" ht="15">
      <c r="A192" s="22"/>
      <c r="B192" s="14"/>
      <c r="C192" s="11"/>
      <c r="D192" s="6" t="s">
        <v>102</v>
      </c>
      <c r="E192" s="41" t="s">
        <v>55</v>
      </c>
      <c r="F192" s="42">
        <v>200</v>
      </c>
      <c r="G192" s="42">
        <v>1</v>
      </c>
      <c r="H192" s="42">
        <v>1</v>
      </c>
      <c r="I192" s="42">
        <v>32</v>
      </c>
      <c r="J192" s="42">
        <v>133</v>
      </c>
      <c r="K192" s="43">
        <v>377</v>
      </c>
      <c r="L192" s="42">
        <v>11.1</v>
      </c>
    </row>
    <row r="193" spans="1:12" ht="1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6"/>
      <c r="C194" s="8"/>
      <c r="D194" s="17" t="s">
        <v>32</v>
      </c>
      <c r="E194" s="9"/>
      <c r="F194" s="18">
        <f>SUM(F185:F193)</f>
        <v>765</v>
      </c>
      <c r="G194" s="18">
        <f t="shared" ref="G194:J194" si="54">SUM(G185:G193)</f>
        <v>20</v>
      </c>
      <c r="H194" s="18">
        <f t="shared" si="54"/>
        <v>23</v>
      </c>
      <c r="I194" s="18">
        <f t="shared" si="54"/>
        <v>108</v>
      </c>
      <c r="J194" s="18">
        <f t="shared" si="54"/>
        <v>752</v>
      </c>
      <c r="K194" s="24"/>
      <c r="L194" s="18">
        <f t="shared" ref="L194" si="55">SUM(L185:L193)</f>
        <v>107.99999999999999</v>
      </c>
    </row>
    <row r="195" spans="1:12" ht="15.75" thickBot="1">
      <c r="A195" s="28">
        <f>A177</f>
        <v>2</v>
      </c>
      <c r="B195" s="29">
        <f>B177</f>
        <v>5</v>
      </c>
      <c r="C195" s="61" t="s">
        <v>4</v>
      </c>
      <c r="D195" s="62"/>
      <c r="E195" s="30"/>
      <c r="F195" s="31">
        <f>F184+F194</f>
        <v>1265</v>
      </c>
      <c r="G195" s="31">
        <f t="shared" ref="G195:J195" si="56">G184+G194</f>
        <v>37</v>
      </c>
      <c r="H195" s="31">
        <f t="shared" si="56"/>
        <v>38</v>
      </c>
      <c r="I195" s="31">
        <f t="shared" si="56"/>
        <v>195</v>
      </c>
      <c r="J195" s="31">
        <f t="shared" si="56"/>
        <v>1284</v>
      </c>
      <c r="K195" s="31"/>
      <c r="L195" s="31">
        <f t="shared" ref="L195" si="57">L184+L194</f>
        <v>196</v>
      </c>
    </row>
    <row r="196" spans="1:12" ht="15.75" thickBot="1">
      <c r="A196" s="19">
        <v>3</v>
      </c>
      <c r="B196" s="20">
        <v>1</v>
      </c>
      <c r="C196" s="21" t="s">
        <v>19</v>
      </c>
      <c r="D196" s="5" t="s">
        <v>20</v>
      </c>
      <c r="E196" s="38" t="s">
        <v>103</v>
      </c>
      <c r="F196" s="39">
        <v>120</v>
      </c>
      <c r="G196" s="39">
        <v>12</v>
      </c>
      <c r="H196" s="39">
        <v>11</v>
      </c>
      <c r="I196" s="39">
        <v>13</v>
      </c>
      <c r="J196" s="39">
        <v>208</v>
      </c>
      <c r="K196" s="40" t="s">
        <v>73</v>
      </c>
      <c r="L196" s="39">
        <v>46.35</v>
      </c>
    </row>
    <row r="197" spans="1:12" ht="15">
      <c r="A197" s="22"/>
      <c r="B197" s="14"/>
      <c r="C197" s="11"/>
      <c r="D197" s="54" t="s">
        <v>21</v>
      </c>
      <c r="E197" s="41" t="s">
        <v>60</v>
      </c>
      <c r="F197" s="42">
        <v>200</v>
      </c>
      <c r="G197" s="42">
        <v>1</v>
      </c>
      <c r="H197" s="42">
        <v>0</v>
      </c>
      <c r="I197" s="42">
        <v>32</v>
      </c>
      <c r="J197" s="42">
        <v>133</v>
      </c>
      <c r="K197" s="43">
        <v>377</v>
      </c>
      <c r="L197" s="42">
        <v>14.95</v>
      </c>
    </row>
    <row r="198" spans="1:12" ht="15">
      <c r="A198" s="22"/>
      <c r="B198" s="14"/>
      <c r="C198" s="11"/>
      <c r="D198" s="7" t="s">
        <v>22</v>
      </c>
      <c r="E198" s="41" t="s">
        <v>43</v>
      </c>
      <c r="F198" s="42">
        <v>30</v>
      </c>
      <c r="G198" s="42">
        <v>4</v>
      </c>
      <c r="H198" s="42">
        <v>1</v>
      </c>
      <c r="I198" s="42">
        <v>25</v>
      </c>
      <c r="J198" s="42">
        <v>58</v>
      </c>
      <c r="K198" s="43" t="s">
        <v>79</v>
      </c>
      <c r="L198" s="42">
        <v>2.14</v>
      </c>
    </row>
    <row r="199" spans="1:12" ht="15">
      <c r="A199" s="22"/>
      <c r="B199" s="14"/>
      <c r="C199" s="11"/>
      <c r="D199" s="7" t="s">
        <v>28</v>
      </c>
      <c r="E199" s="50" t="s">
        <v>104</v>
      </c>
      <c r="F199" s="42">
        <v>150</v>
      </c>
      <c r="G199" s="42">
        <v>3</v>
      </c>
      <c r="H199" s="42">
        <v>5</v>
      </c>
      <c r="I199" s="42">
        <v>21</v>
      </c>
      <c r="J199" s="42">
        <v>120</v>
      </c>
      <c r="K199" s="43">
        <v>312</v>
      </c>
      <c r="L199" s="42">
        <v>19.18</v>
      </c>
    </row>
    <row r="200" spans="1:12" ht="15">
      <c r="A200" s="22"/>
      <c r="B200" s="14"/>
      <c r="C200" s="11"/>
      <c r="D200" s="7" t="s">
        <v>25</v>
      </c>
      <c r="E200" s="41" t="s">
        <v>112</v>
      </c>
      <c r="F200" s="42">
        <v>60</v>
      </c>
      <c r="G200" s="42">
        <v>4</v>
      </c>
      <c r="H200" s="42">
        <v>0</v>
      </c>
      <c r="I200" s="42">
        <v>12</v>
      </c>
      <c r="J200" s="42">
        <v>42</v>
      </c>
      <c r="K200" s="43" t="s">
        <v>79</v>
      </c>
      <c r="L200" s="42">
        <v>5.38</v>
      </c>
    </row>
    <row r="201" spans="1:12" ht="15">
      <c r="A201" s="22"/>
      <c r="B201" s="14"/>
      <c r="C201" s="11"/>
      <c r="D201" s="53"/>
      <c r="E201" s="41"/>
      <c r="F201" s="42"/>
      <c r="G201" s="42"/>
      <c r="H201" s="42"/>
      <c r="I201" s="42"/>
      <c r="J201" s="42"/>
      <c r="K201" s="43"/>
      <c r="L201" s="42"/>
    </row>
    <row r="202" spans="1:12" ht="15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3"/>
      <c r="B203" s="16"/>
      <c r="C203" s="8"/>
      <c r="D203" s="17" t="s">
        <v>32</v>
      </c>
      <c r="E203" s="9"/>
      <c r="F203" s="18">
        <f>SUM(F196:F202)</f>
        <v>560</v>
      </c>
      <c r="G203" s="18">
        <f>SUM(G196:G202)</f>
        <v>24</v>
      </c>
      <c r="H203" s="18">
        <f>SUM(H196:H202)</f>
        <v>17</v>
      </c>
      <c r="I203" s="18">
        <f>SUM(I196:I202)</f>
        <v>103</v>
      </c>
      <c r="J203" s="18">
        <f>SUM(J196:J202)</f>
        <v>561</v>
      </c>
      <c r="K203" s="24"/>
      <c r="L203" s="18">
        <f t="shared" ref="L203" si="58">SUM(L196:L202)</f>
        <v>88</v>
      </c>
    </row>
    <row r="204" spans="1:12" ht="15">
      <c r="A204" s="25">
        <f>A196</f>
        <v>3</v>
      </c>
      <c r="B204" s="12">
        <f>B196</f>
        <v>1</v>
      </c>
      <c r="C204" s="10" t="s">
        <v>24</v>
      </c>
      <c r="D204" s="7" t="s">
        <v>25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2"/>
      <c r="B205" s="14"/>
      <c r="C205" s="11"/>
      <c r="D205" s="7" t="s">
        <v>26</v>
      </c>
      <c r="E205" s="41" t="s">
        <v>105</v>
      </c>
      <c r="F205" s="42">
        <v>210</v>
      </c>
      <c r="G205" s="42">
        <v>6</v>
      </c>
      <c r="H205" s="42">
        <v>12</v>
      </c>
      <c r="I205" s="42">
        <v>32</v>
      </c>
      <c r="J205" s="42">
        <v>147</v>
      </c>
      <c r="K205" s="43">
        <v>96</v>
      </c>
      <c r="L205" s="42">
        <v>23.65</v>
      </c>
    </row>
    <row r="206" spans="1:12" ht="15">
      <c r="A206" s="22"/>
      <c r="B206" s="14"/>
      <c r="C206" s="11"/>
      <c r="D206" s="7" t="s">
        <v>27</v>
      </c>
      <c r="E206" s="41" t="s">
        <v>103</v>
      </c>
      <c r="F206" s="42">
        <v>120</v>
      </c>
      <c r="G206" s="42">
        <v>12</v>
      </c>
      <c r="H206" s="42">
        <v>11</v>
      </c>
      <c r="I206" s="42">
        <v>13</v>
      </c>
      <c r="J206" s="42">
        <v>208</v>
      </c>
      <c r="K206" s="43" t="s">
        <v>73</v>
      </c>
      <c r="L206" s="42">
        <v>46.35</v>
      </c>
    </row>
    <row r="207" spans="1:12" ht="15">
      <c r="A207" s="22"/>
      <c r="B207" s="14"/>
      <c r="C207" s="11"/>
      <c r="D207" s="7" t="s">
        <v>28</v>
      </c>
      <c r="E207" s="41" t="s">
        <v>74</v>
      </c>
      <c r="F207" s="42">
        <v>150</v>
      </c>
      <c r="G207" s="42">
        <v>3</v>
      </c>
      <c r="H207" s="42">
        <v>5</v>
      </c>
      <c r="I207" s="42">
        <v>21</v>
      </c>
      <c r="J207" s="42">
        <v>120</v>
      </c>
      <c r="K207" s="43">
        <v>312</v>
      </c>
      <c r="L207" s="42">
        <v>19.18</v>
      </c>
    </row>
    <row r="208" spans="1:12" ht="15">
      <c r="A208" s="22"/>
      <c r="B208" s="14"/>
      <c r="C208" s="11"/>
      <c r="D208" s="7" t="s">
        <v>85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>
      <c r="A209" s="22"/>
      <c r="B209" s="14"/>
      <c r="C209" s="11"/>
      <c r="D209" s="7" t="s">
        <v>30</v>
      </c>
      <c r="E209" s="50"/>
      <c r="F209" s="42"/>
      <c r="G209" s="42"/>
      <c r="H209" s="42"/>
      <c r="I209" s="42"/>
      <c r="J209" s="42"/>
      <c r="K209" s="43"/>
      <c r="L209" s="42"/>
    </row>
    <row r="210" spans="1:12" ht="15">
      <c r="A210" s="22"/>
      <c r="B210" s="14"/>
      <c r="C210" s="11"/>
      <c r="D210" s="7" t="s">
        <v>31</v>
      </c>
      <c r="E210" s="41" t="s">
        <v>43</v>
      </c>
      <c r="F210" s="42">
        <v>50</v>
      </c>
      <c r="G210" s="42">
        <v>4</v>
      </c>
      <c r="H210" s="42">
        <v>1</v>
      </c>
      <c r="I210" s="42">
        <v>30</v>
      </c>
      <c r="J210" s="42">
        <v>117</v>
      </c>
      <c r="K210" s="43" t="s">
        <v>79</v>
      </c>
      <c r="L210" s="42">
        <v>3.22</v>
      </c>
    </row>
    <row r="211" spans="1:12" ht="15">
      <c r="A211" s="22"/>
      <c r="B211" s="14"/>
      <c r="C211" s="11"/>
      <c r="D211" s="6" t="s">
        <v>29</v>
      </c>
      <c r="E211" s="41" t="s">
        <v>87</v>
      </c>
      <c r="F211" s="42">
        <v>200</v>
      </c>
      <c r="G211" s="42">
        <v>1</v>
      </c>
      <c r="H211" s="42">
        <v>1</v>
      </c>
      <c r="I211" s="42">
        <v>45</v>
      </c>
      <c r="J211" s="42">
        <v>185</v>
      </c>
      <c r="K211" s="43">
        <v>388</v>
      </c>
      <c r="L211" s="42">
        <v>15.6</v>
      </c>
    </row>
    <row r="212" spans="1:12" ht="15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3"/>
      <c r="B213" s="16"/>
      <c r="C213" s="8"/>
      <c r="D213" s="17" t="s">
        <v>32</v>
      </c>
      <c r="E213" s="9"/>
      <c r="F213" s="18">
        <f>SUM(F204:F212)</f>
        <v>730</v>
      </c>
      <c r="G213" s="18">
        <f t="shared" ref="G213:J213" si="59">SUM(G204:G212)</f>
        <v>26</v>
      </c>
      <c r="H213" s="18">
        <f t="shared" si="59"/>
        <v>30</v>
      </c>
      <c r="I213" s="18">
        <f t="shared" si="59"/>
        <v>141</v>
      </c>
      <c r="J213" s="18">
        <f t="shared" si="59"/>
        <v>777</v>
      </c>
      <c r="K213" s="24"/>
      <c r="L213" s="18">
        <f t="shared" ref="L213" si="60">SUM(L204:L212)</f>
        <v>108</v>
      </c>
    </row>
    <row r="214" spans="1:12" ht="15.75" thickBot="1">
      <c r="A214" s="28">
        <f>A196</f>
        <v>3</v>
      </c>
      <c r="B214" s="29">
        <f>B196</f>
        <v>1</v>
      </c>
      <c r="C214" s="61" t="s">
        <v>4</v>
      </c>
      <c r="D214" s="62"/>
      <c r="E214" s="30"/>
      <c r="F214" s="31">
        <f>F203+F213</f>
        <v>1290</v>
      </c>
      <c r="G214" s="31">
        <f t="shared" ref="G214:J214" si="61">G203+G213</f>
        <v>50</v>
      </c>
      <c r="H214" s="31">
        <f t="shared" si="61"/>
        <v>47</v>
      </c>
      <c r="I214" s="31">
        <f t="shared" si="61"/>
        <v>244</v>
      </c>
      <c r="J214" s="31">
        <f t="shared" si="61"/>
        <v>1338</v>
      </c>
      <c r="K214" s="31"/>
      <c r="L214" s="31">
        <f t="shared" ref="L214" si="62">L203+L213</f>
        <v>196</v>
      </c>
    </row>
    <row r="215" spans="1:12" ht="15.75" thickBot="1">
      <c r="A215" s="19">
        <v>3</v>
      </c>
      <c r="B215" s="20">
        <v>2</v>
      </c>
      <c r="C215" s="21" t="s">
        <v>19</v>
      </c>
      <c r="D215" s="5" t="s">
        <v>20</v>
      </c>
      <c r="E215" s="38" t="s">
        <v>106</v>
      </c>
      <c r="F215" s="39">
        <v>100</v>
      </c>
      <c r="G215" s="39">
        <v>7</v>
      </c>
      <c r="H215" s="39">
        <v>3</v>
      </c>
      <c r="I215" s="39">
        <v>7</v>
      </c>
      <c r="J215" s="39">
        <v>210</v>
      </c>
      <c r="K215" s="40">
        <v>220</v>
      </c>
      <c r="L215" s="39">
        <v>63.06</v>
      </c>
    </row>
    <row r="216" spans="1:12" ht="15">
      <c r="A216" s="22"/>
      <c r="B216" s="14"/>
      <c r="C216" s="11"/>
      <c r="D216" s="54" t="s">
        <v>21</v>
      </c>
      <c r="E216" s="41" t="s">
        <v>42</v>
      </c>
      <c r="F216" s="42">
        <v>200</v>
      </c>
      <c r="G216" s="42">
        <v>1</v>
      </c>
      <c r="H216" s="42">
        <v>0</v>
      </c>
      <c r="I216" s="42">
        <v>9</v>
      </c>
      <c r="J216" s="42">
        <v>37</v>
      </c>
      <c r="K216" s="43">
        <v>388</v>
      </c>
      <c r="L216" s="42">
        <v>4.0199999999999996</v>
      </c>
    </row>
    <row r="217" spans="1:12" ht="15">
      <c r="A217" s="22"/>
      <c r="B217" s="14"/>
      <c r="C217" s="11"/>
      <c r="D217" s="7" t="s">
        <v>22</v>
      </c>
      <c r="E217" s="41" t="s">
        <v>43</v>
      </c>
      <c r="F217" s="42">
        <v>30</v>
      </c>
      <c r="G217" s="42">
        <v>4</v>
      </c>
      <c r="H217" s="42">
        <v>1</v>
      </c>
      <c r="I217" s="42">
        <v>25</v>
      </c>
      <c r="J217" s="42">
        <v>58</v>
      </c>
      <c r="K217" s="43" t="s">
        <v>79</v>
      </c>
      <c r="L217" s="42">
        <v>2.14</v>
      </c>
    </row>
    <row r="218" spans="1:12" ht="15">
      <c r="A218" s="22"/>
      <c r="B218" s="14"/>
      <c r="C218" s="11"/>
      <c r="D218" s="7" t="s">
        <v>28</v>
      </c>
      <c r="E218" s="50" t="s">
        <v>47</v>
      </c>
      <c r="F218" s="42">
        <v>150</v>
      </c>
      <c r="G218" s="42">
        <v>12</v>
      </c>
      <c r="H218" s="42">
        <v>4</v>
      </c>
      <c r="I218" s="42">
        <v>4</v>
      </c>
      <c r="J218" s="42">
        <v>220</v>
      </c>
      <c r="K218" s="43">
        <v>143</v>
      </c>
      <c r="L218" s="42">
        <v>18.78</v>
      </c>
    </row>
    <row r="219" spans="1:12" ht="15">
      <c r="A219" s="22"/>
      <c r="B219" s="14"/>
      <c r="C219" s="11"/>
      <c r="D219" s="7"/>
      <c r="E219" s="41"/>
      <c r="F219" s="42"/>
      <c r="G219" s="42"/>
      <c r="H219" s="42"/>
      <c r="I219" s="42"/>
      <c r="J219" s="42"/>
      <c r="K219" s="43"/>
      <c r="L219" s="42"/>
    </row>
    <row r="220" spans="1:12" ht="15">
      <c r="A220" s="22"/>
      <c r="B220" s="14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>
      <c r="A222" s="23"/>
      <c r="B222" s="16"/>
      <c r="C222" s="8"/>
      <c r="D222" s="17" t="s">
        <v>32</v>
      </c>
      <c r="E222" s="9"/>
      <c r="F222" s="18">
        <f>SUM(F215:F221)</f>
        <v>480</v>
      </c>
      <c r="G222" s="18">
        <f t="shared" ref="G222:J222" si="63">SUM(G215:G221)</f>
        <v>24</v>
      </c>
      <c r="H222" s="18">
        <f t="shared" si="63"/>
        <v>8</v>
      </c>
      <c r="I222" s="18">
        <f t="shared" si="63"/>
        <v>45</v>
      </c>
      <c r="J222" s="18">
        <f t="shared" si="63"/>
        <v>525</v>
      </c>
      <c r="K222" s="24"/>
      <c r="L222" s="18">
        <f t="shared" ref="L222" si="64">SUM(L215:L221)</f>
        <v>88</v>
      </c>
    </row>
    <row r="223" spans="1:12" ht="15">
      <c r="A223" s="25">
        <f>A215</f>
        <v>3</v>
      </c>
      <c r="B223" s="12">
        <f>B215</f>
        <v>2</v>
      </c>
      <c r="C223" s="10" t="s">
        <v>24</v>
      </c>
      <c r="D223" s="7" t="s">
        <v>25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>
      <c r="A224" s="22"/>
      <c r="B224" s="14"/>
      <c r="C224" s="11"/>
      <c r="D224" s="7" t="s">
        <v>26</v>
      </c>
      <c r="E224" s="41" t="s">
        <v>107</v>
      </c>
      <c r="F224" s="42">
        <v>200</v>
      </c>
      <c r="G224" s="42">
        <v>5</v>
      </c>
      <c r="H224" s="42">
        <v>5</v>
      </c>
      <c r="I224" s="42">
        <v>16</v>
      </c>
      <c r="J224" s="42">
        <v>148</v>
      </c>
      <c r="K224" s="43">
        <v>102</v>
      </c>
      <c r="L224" s="42">
        <v>8.93</v>
      </c>
    </row>
    <row r="225" spans="1:12" ht="15">
      <c r="A225" s="22"/>
      <c r="B225" s="14"/>
      <c r="C225" s="11"/>
      <c r="D225" s="7" t="s">
        <v>27</v>
      </c>
      <c r="E225" s="41" t="s">
        <v>106</v>
      </c>
      <c r="F225" s="42">
        <v>100</v>
      </c>
      <c r="G225" s="42">
        <v>7</v>
      </c>
      <c r="H225" s="42">
        <v>3</v>
      </c>
      <c r="I225" s="42">
        <v>7</v>
      </c>
      <c r="J225" s="42">
        <v>210</v>
      </c>
      <c r="K225" s="43">
        <v>240</v>
      </c>
      <c r="L225" s="42">
        <v>63.06</v>
      </c>
    </row>
    <row r="226" spans="1:12" ht="15">
      <c r="A226" s="22"/>
      <c r="B226" s="14"/>
      <c r="C226" s="11"/>
      <c r="D226" s="7" t="s">
        <v>28</v>
      </c>
      <c r="E226" s="41" t="s">
        <v>47</v>
      </c>
      <c r="F226" s="42">
        <v>150</v>
      </c>
      <c r="G226" s="42">
        <v>4</v>
      </c>
      <c r="H226" s="42">
        <v>4</v>
      </c>
      <c r="I226" s="42">
        <v>37</v>
      </c>
      <c r="J226" s="42">
        <v>220</v>
      </c>
      <c r="K226" s="43">
        <v>305</v>
      </c>
      <c r="L226" s="42">
        <v>18.78</v>
      </c>
    </row>
    <row r="227" spans="1:12" ht="15">
      <c r="A227" s="22"/>
      <c r="B227" s="14"/>
      <c r="C227" s="11"/>
      <c r="D227" s="7" t="s">
        <v>85</v>
      </c>
      <c r="E227" s="41"/>
      <c r="F227" s="42"/>
      <c r="G227" s="42"/>
      <c r="H227" s="42"/>
      <c r="I227" s="42"/>
      <c r="J227" s="42"/>
      <c r="K227" s="43"/>
      <c r="L227" s="42"/>
    </row>
    <row r="228" spans="1:12" ht="15">
      <c r="A228" s="22"/>
      <c r="B228" s="14"/>
      <c r="C228" s="11"/>
      <c r="D228" s="7" t="s">
        <v>30</v>
      </c>
      <c r="E228" s="50"/>
      <c r="F228" s="42"/>
      <c r="G228" s="42"/>
      <c r="H228" s="42"/>
      <c r="I228" s="42"/>
      <c r="J228" s="42"/>
      <c r="K228" s="43"/>
      <c r="L228" s="42"/>
    </row>
    <row r="229" spans="1:12" ht="15">
      <c r="A229" s="22"/>
      <c r="B229" s="14"/>
      <c r="C229" s="11"/>
      <c r="D229" s="7" t="s">
        <v>31</v>
      </c>
      <c r="E229" s="41" t="s">
        <v>43</v>
      </c>
      <c r="F229" s="42">
        <v>50</v>
      </c>
      <c r="G229" s="42">
        <v>4</v>
      </c>
      <c r="H229" s="42">
        <v>1</v>
      </c>
      <c r="I229" s="42">
        <v>30</v>
      </c>
      <c r="J229" s="42">
        <v>117</v>
      </c>
      <c r="K229" s="43" t="s">
        <v>79</v>
      </c>
      <c r="L229" s="42">
        <v>3.22</v>
      </c>
    </row>
    <row r="230" spans="1:12" ht="15">
      <c r="A230" s="22"/>
      <c r="B230" s="14"/>
      <c r="C230" s="11"/>
      <c r="D230" s="6" t="s">
        <v>29</v>
      </c>
      <c r="E230" s="41" t="s">
        <v>60</v>
      </c>
      <c r="F230" s="42">
        <v>200</v>
      </c>
      <c r="G230" s="42">
        <v>1</v>
      </c>
      <c r="H230" s="42">
        <v>0</v>
      </c>
      <c r="I230" s="42">
        <v>32</v>
      </c>
      <c r="J230" s="42">
        <v>62</v>
      </c>
      <c r="K230" s="43">
        <v>348</v>
      </c>
      <c r="L230" s="42">
        <v>14.01</v>
      </c>
    </row>
    <row r="231" spans="1:12" ht="15">
      <c r="A231" s="22"/>
      <c r="B231" s="14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>
      <c r="A232" s="23"/>
      <c r="B232" s="16"/>
      <c r="C232" s="8"/>
      <c r="D232" s="17" t="s">
        <v>32</v>
      </c>
      <c r="E232" s="9"/>
      <c r="F232" s="18">
        <f>SUM(F223:F231)</f>
        <v>700</v>
      </c>
      <c r="G232" s="18">
        <f t="shared" ref="G232:J232" si="65">SUM(G223:G231)</f>
        <v>21</v>
      </c>
      <c r="H232" s="18">
        <f t="shared" si="65"/>
        <v>13</v>
      </c>
      <c r="I232" s="18">
        <f t="shared" si="65"/>
        <v>122</v>
      </c>
      <c r="J232" s="18">
        <f t="shared" si="65"/>
        <v>757</v>
      </c>
      <c r="K232" s="24"/>
      <c r="L232" s="18">
        <f t="shared" ref="L232" si="66">SUM(L223:L231)</f>
        <v>108.00000000000001</v>
      </c>
    </row>
    <row r="233" spans="1:12" ht="15.75" thickBot="1">
      <c r="A233" s="28">
        <f>A215</f>
        <v>3</v>
      </c>
      <c r="B233" s="29">
        <f>B215</f>
        <v>2</v>
      </c>
      <c r="C233" s="61" t="s">
        <v>4</v>
      </c>
      <c r="D233" s="62"/>
      <c r="E233" s="30"/>
      <c r="F233" s="31">
        <f>F222+F232</f>
        <v>1180</v>
      </c>
      <c r="G233" s="31">
        <f t="shared" ref="G233:J233" si="67">G222+G232</f>
        <v>45</v>
      </c>
      <c r="H233" s="31">
        <f t="shared" si="67"/>
        <v>21</v>
      </c>
      <c r="I233" s="31">
        <f t="shared" si="67"/>
        <v>167</v>
      </c>
      <c r="J233" s="31">
        <f t="shared" si="67"/>
        <v>1282</v>
      </c>
      <c r="K233" s="31"/>
      <c r="L233" s="31">
        <f t="shared" ref="L233" si="68">L222+L232</f>
        <v>196</v>
      </c>
    </row>
    <row r="234" spans="1:12" ht="12.75" customHeight="1" thickBot="1">
      <c r="A234" s="26"/>
      <c r="B234" s="27"/>
      <c r="C234" s="63" t="s">
        <v>5</v>
      </c>
      <c r="D234" s="64"/>
      <c r="E234" s="65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1235.8333333333333</v>
      </c>
      <c r="G234" s="56">
        <f t="shared" ref="G234:J234" si="69">(G24+G43+G62+G81+G100+G119+G138+G157+G176+G195+G214+G233)/(IF(G24=0,0,1)+IF(G43=0,0,1)+IF(G62=0,0,1)+IF(G81=0,0,1)+IF(G100=0,0,1)+IF(G119=0,0,1)+IF(G138=0,0,1)+IF(G157=0,0,1)+IF(G176=0,0,1)+IF(G195=0,0,1)+IF(G214=0,0,1)+IF(G233=0,0,1))</f>
        <v>55.583333333333336</v>
      </c>
      <c r="H234" s="56">
        <f t="shared" si="69"/>
        <v>42.166666666666664</v>
      </c>
      <c r="I234" s="33">
        <f t="shared" si="69"/>
        <v>206.91666666666666</v>
      </c>
      <c r="J234" s="33">
        <f t="shared" si="69"/>
        <v>1331.6666666666667</v>
      </c>
      <c r="K234" s="33"/>
      <c r="L234" s="33">
        <f>(L24+L43+L62+L81+L100+L119+L138+L157+L176+L195+L214+L233)/(IF(L24=0,0,1)+IF(L43=0,0,1)+IF(L62=0,0,1)+IF(L81=0,0,1)+IF(L100=0,0,1)+IF(L119=0,0,1)+IF(L138=0,0,1)+IF(L157=0,0,1)+IF(L176=0,0,1)+IF(L195=0,0,1)+IF(L214=0,0,1)+IF(L233=0,0,1))</f>
        <v>196</v>
      </c>
    </row>
  </sheetData>
  <mergeCells count="16">
    <mergeCell ref="C214:D214"/>
    <mergeCell ref="C233:D233"/>
    <mergeCell ref="C234:E234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2024-01-07T04:40:37Z</cp:lastPrinted>
  <dcterms:created xsi:type="dcterms:W3CDTF">2022-05-16T14:23:56Z</dcterms:created>
  <dcterms:modified xsi:type="dcterms:W3CDTF">2024-12-20T02:09:17Z</dcterms:modified>
</cp:coreProperties>
</file>